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znoonan\Downloads\"/>
    </mc:Choice>
  </mc:AlternateContent>
  <bookViews>
    <workbookView xWindow="0" yWindow="0" windowWidth="21600" windowHeight="9630" tabRatio="500" activeTab="2"/>
  </bookViews>
  <sheets>
    <sheet name="Cpx data" sheetId="1" r:id="rId1"/>
    <sheet name="olivine data" sheetId="2" r:id="rId2"/>
    <sheet name="plag data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3" l="1"/>
  <c r="D25" i="3"/>
  <c r="E25" i="3"/>
  <c r="F25" i="3"/>
  <c r="G25" i="3"/>
  <c r="H25" i="3"/>
  <c r="I25" i="3"/>
  <c r="J25" i="3"/>
  <c r="K25" i="3"/>
  <c r="L25" i="3"/>
  <c r="C26" i="3"/>
  <c r="D26" i="3"/>
  <c r="E26" i="3"/>
  <c r="F26" i="3"/>
  <c r="G26" i="3"/>
  <c r="H26" i="3"/>
  <c r="I26" i="3"/>
  <c r="J26" i="3"/>
  <c r="K26" i="3"/>
  <c r="L26" i="3"/>
  <c r="C27" i="3"/>
  <c r="D27" i="3"/>
  <c r="E27" i="3"/>
  <c r="F27" i="3"/>
  <c r="G27" i="3"/>
  <c r="H27" i="3"/>
  <c r="I27" i="3"/>
  <c r="J27" i="3"/>
  <c r="K27" i="3"/>
  <c r="L27" i="3"/>
  <c r="C28" i="3"/>
  <c r="D28" i="3"/>
  <c r="E28" i="3"/>
  <c r="F28" i="3"/>
  <c r="G28" i="3"/>
  <c r="H28" i="3"/>
  <c r="I28" i="3"/>
  <c r="J28" i="3"/>
  <c r="K28" i="3"/>
  <c r="L28" i="3"/>
  <c r="B25" i="3"/>
  <c r="B26" i="3"/>
  <c r="B27" i="3"/>
  <c r="B28" i="3"/>
  <c r="K25" i="1"/>
  <c r="K13" i="1"/>
  <c r="J25" i="1"/>
  <c r="J13" i="1"/>
  <c r="I25" i="1"/>
  <c r="I13" i="1"/>
  <c r="H25" i="1"/>
  <c r="H13" i="1"/>
  <c r="G25" i="1"/>
  <c r="G13" i="1"/>
  <c r="F25" i="1"/>
  <c r="F13" i="1"/>
  <c r="E25" i="1"/>
  <c r="E13" i="1"/>
  <c r="D25" i="1"/>
  <c r="D13" i="1"/>
  <c r="C25" i="1"/>
  <c r="C13" i="1"/>
  <c r="B25" i="1"/>
  <c r="B13" i="1"/>
  <c r="B25" i="2"/>
  <c r="B13" i="2"/>
  <c r="D27" i="2"/>
  <c r="E27" i="2"/>
  <c r="F27" i="2"/>
  <c r="G27" i="2"/>
  <c r="H27" i="2"/>
  <c r="I27" i="2"/>
  <c r="J27" i="2"/>
  <c r="C27" i="2"/>
  <c r="J25" i="2"/>
  <c r="J13" i="2"/>
  <c r="I25" i="2"/>
  <c r="I13" i="2"/>
  <c r="H25" i="2"/>
  <c r="H13" i="2"/>
  <c r="G25" i="2"/>
  <c r="G13" i="2"/>
  <c r="F25" i="2"/>
  <c r="F13" i="2"/>
  <c r="E25" i="2"/>
  <c r="E13" i="2"/>
  <c r="D25" i="2"/>
  <c r="D13" i="2"/>
  <c r="C25" i="2"/>
  <c r="C13" i="2"/>
  <c r="L23" i="3"/>
  <c r="L12" i="3"/>
  <c r="K23" i="3"/>
  <c r="K12" i="3"/>
  <c r="J23" i="3"/>
  <c r="J12" i="3"/>
  <c r="I23" i="3"/>
  <c r="I12" i="3"/>
  <c r="H23" i="3"/>
  <c r="H12" i="3"/>
  <c r="G23" i="3"/>
  <c r="G12" i="3"/>
  <c r="F23" i="3"/>
  <c r="F12" i="3"/>
  <c r="E12" i="3"/>
  <c r="E23" i="3"/>
  <c r="D23" i="3"/>
  <c r="D12" i="3"/>
  <c r="C23" i="3"/>
  <c r="C12" i="3"/>
  <c r="B23" i="3"/>
  <c r="B12" i="3"/>
</calcChain>
</file>

<file path=xl/sharedStrings.xml><?xml version="1.0" encoding="utf-8"?>
<sst xmlns="http://schemas.openxmlformats.org/spreadsheetml/2006/main" count="107" uniqueCount="57">
  <si>
    <t>Mineral</t>
    <phoneticPr fontId="1" type="noConversion"/>
  </si>
  <si>
    <t>SiO2</t>
    <phoneticPr fontId="1" type="noConversion"/>
  </si>
  <si>
    <t>TiO2</t>
    <phoneticPr fontId="1" type="noConversion"/>
  </si>
  <si>
    <t>Al2O3</t>
    <phoneticPr fontId="1" type="noConversion"/>
  </si>
  <si>
    <t>FeO</t>
    <phoneticPr fontId="1" type="noConversion"/>
  </si>
  <si>
    <t>MnO</t>
    <phoneticPr fontId="1" type="noConversion"/>
  </si>
  <si>
    <t>MgO</t>
    <phoneticPr fontId="1" type="noConversion"/>
  </si>
  <si>
    <t>CaO</t>
    <phoneticPr fontId="1" type="noConversion"/>
  </si>
  <si>
    <t>Na2O</t>
    <phoneticPr fontId="1" type="noConversion"/>
  </si>
  <si>
    <t>Cr2O3</t>
    <phoneticPr fontId="1" type="noConversion"/>
  </si>
  <si>
    <t>NiO</t>
    <phoneticPr fontId="1" type="noConversion"/>
  </si>
  <si>
    <t>Total</t>
    <phoneticPr fontId="1" type="noConversion"/>
  </si>
  <si>
    <t>Si</t>
    <phoneticPr fontId="1" type="noConversion"/>
  </si>
  <si>
    <t>Ti</t>
    <phoneticPr fontId="1" type="noConversion"/>
  </si>
  <si>
    <t>Al</t>
    <phoneticPr fontId="1" type="noConversion"/>
  </si>
  <si>
    <t>Fe</t>
    <phoneticPr fontId="1" type="noConversion"/>
  </si>
  <si>
    <t>Mn</t>
    <phoneticPr fontId="1" type="noConversion"/>
  </si>
  <si>
    <t>Mg</t>
    <phoneticPr fontId="1" type="noConversion"/>
  </si>
  <si>
    <t>Ca</t>
    <phoneticPr fontId="1" type="noConversion"/>
  </si>
  <si>
    <t>Na</t>
    <phoneticPr fontId="1" type="noConversion"/>
  </si>
  <si>
    <t>Cr</t>
    <phoneticPr fontId="1" type="noConversion"/>
  </si>
  <si>
    <t>Ni</t>
    <phoneticPr fontId="1" type="noConversion"/>
  </si>
  <si>
    <t>Sum</t>
    <phoneticPr fontId="1" type="noConversion"/>
  </si>
  <si>
    <t>cpx (pr)</t>
    <phoneticPr fontId="1" type="noConversion"/>
  </si>
  <si>
    <t>cpx (pc)</t>
    <phoneticPr fontId="1" type="noConversion"/>
  </si>
  <si>
    <t xml:space="preserve">cpx (pr) </t>
    <phoneticPr fontId="1" type="noConversion"/>
  </si>
  <si>
    <t>cpx (gm)</t>
    <phoneticPr fontId="1" type="noConversion"/>
  </si>
  <si>
    <t>cpx (pc)</t>
    <phoneticPr fontId="1" type="noConversion"/>
  </si>
  <si>
    <t>cpx (gm)</t>
    <phoneticPr fontId="1" type="noConversion"/>
  </si>
  <si>
    <t>cpx</t>
    <phoneticPr fontId="1" type="noConversion"/>
  </si>
  <si>
    <t>Sample</t>
    <phoneticPr fontId="1" type="noConversion"/>
  </si>
  <si>
    <t>Sample</t>
    <phoneticPr fontId="1" type="noConversion"/>
  </si>
  <si>
    <t>plag</t>
    <phoneticPr fontId="1" type="noConversion"/>
  </si>
  <si>
    <t>K2O</t>
    <phoneticPr fontId="1" type="noConversion"/>
  </si>
  <si>
    <t>Total</t>
    <phoneticPr fontId="1" type="noConversion"/>
  </si>
  <si>
    <t>K</t>
    <phoneticPr fontId="1" type="noConversion"/>
  </si>
  <si>
    <t>Sum</t>
    <phoneticPr fontId="1" type="noConversion"/>
  </si>
  <si>
    <t>100.Mg/Mg+Fe</t>
    <phoneticPr fontId="1" type="noConversion"/>
  </si>
  <si>
    <t>Cations (6 O)</t>
    <phoneticPr fontId="1" type="noConversion"/>
  </si>
  <si>
    <t>Cations (8 O)</t>
    <phoneticPr fontId="1" type="noConversion"/>
  </si>
  <si>
    <t>ol (c)</t>
    <phoneticPr fontId="1" type="noConversion"/>
  </si>
  <si>
    <t>Mineral</t>
    <phoneticPr fontId="1" type="noConversion"/>
  </si>
  <si>
    <t>Sum</t>
    <phoneticPr fontId="1" type="noConversion"/>
  </si>
  <si>
    <t>ol (r)</t>
    <phoneticPr fontId="1" type="noConversion"/>
  </si>
  <si>
    <t>ol (c)</t>
    <phoneticPr fontId="1" type="noConversion"/>
  </si>
  <si>
    <t>ol</t>
    <phoneticPr fontId="1" type="noConversion"/>
  </si>
  <si>
    <t xml:space="preserve">ol </t>
    <phoneticPr fontId="1" type="noConversion"/>
  </si>
  <si>
    <t>Sample</t>
    <phoneticPr fontId="1" type="noConversion"/>
  </si>
  <si>
    <t>Total</t>
    <phoneticPr fontId="1" type="noConversion"/>
  </si>
  <si>
    <t>Cations (4 O)</t>
    <phoneticPr fontId="1" type="noConversion"/>
  </si>
  <si>
    <t>An</t>
  </si>
  <si>
    <t>Ab</t>
  </si>
  <si>
    <t>Or</t>
  </si>
  <si>
    <t>plag(core)</t>
  </si>
  <si>
    <t>plag(rim)</t>
  </si>
  <si>
    <t>plag (core)</t>
  </si>
  <si>
    <t>plag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</si>
</sst>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Verdana"/>
    </font>
    <font>
      <sz val="8"/>
      <name val="Verdana"/>
    </font>
    <font>
      <b/>
      <sz val="11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164" fontId="0" fillId="0" borderId="0"/>
  </cellStyleXfs>
  <cellXfs count="26">
    <xf numFmtId="164" fontId="0" fillId="0" borderId="0" xfId="0"/>
    <xf numFmtId="2" fontId="0" fillId="0" borderId="0" xfId="0" applyNumberFormat="1"/>
    <xf numFmtId="164" fontId="0" fillId="0" borderId="0" xfId="0" applyFill="1" applyBorder="1" applyAlignment="1"/>
    <xf numFmtId="2" fontId="0" fillId="0" borderId="0" xfId="0" applyNumberFormat="1" applyFill="1" applyBorder="1" applyAlignment="1"/>
    <xf numFmtId="164" fontId="2" fillId="0" borderId="1" xfId="0" applyFont="1" applyFill="1" applyBorder="1" applyAlignment="1">
      <alignment horizontal="left"/>
    </xf>
    <xf numFmtId="164" fontId="2" fillId="0" borderId="2" xfId="0" applyFont="1" applyFill="1" applyBorder="1" applyAlignment="1">
      <alignment horizontal="left"/>
    </xf>
    <xf numFmtId="164" fontId="0" fillId="0" borderId="0" xfId="0" applyFill="1" applyBorder="1" applyAlignment="1">
      <alignment horizontal="left"/>
    </xf>
    <xf numFmtId="2" fontId="0" fillId="0" borderId="2" xfId="0" applyNumberFormat="1" applyFill="1" applyBorder="1" applyAlignment="1"/>
    <xf numFmtId="164" fontId="3" fillId="0" borderId="2" xfId="0" applyFont="1" applyFill="1" applyBorder="1" applyAlignment="1">
      <alignment horizontal="left"/>
    </xf>
    <xf numFmtId="164" fontId="3" fillId="0" borderId="0" xfId="0" applyFont="1" applyFill="1" applyBorder="1" applyAlignment="1">
      <alignment horizontal="left"/>
    </xf>
    <xf numFmtId="164" fontId="3" fillId="0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164" fontId="2" fillId="0" borderId="2" xfId="0" applyFont="1" applyFill="1" applyBorder="1" applyAlignment="1">
      <alignment horizontal="center"/>
    </xf>
    <xf numFmtId="164" fontId="0" fillId="0" borderId="2" xfId="0" applyFont="1" applyBorder="1"/>
    <xf numFmtId="164" fontId="0" fillId="0" borderId="3" xfId="0" applyBorder="1"/>
    <xf numFmtId="164" fontId="3" fillId="0" borderId="3" xfId="0" applyFont="1" applyFill="1" applyBorder="1" applyAlignment="1">
      <alignment horizontal="left"/>
    </xf>
    <xf numFmtId="164" fontId="0" fillId="0" borderId="4" xfId="0" applyFill="1" applyBorder="1" applyAlignment="1"/>
    <xf numFmtId="164" fontId="0" fillId="0" borderId="5" xfId="0" applyFill="1" applyBorder="1" applyAlignment="1"/>
    <xf numFmtId="164" fontId="0" fillId="0" borderId="6" xfId="0" applyBorder="1"/>
    <xf numFmtId="2" fontId="0" fillId="0" borderId="4" xfId="0" applyNumberFormat="1" applyBorder="1"/>
    <xf numFmtId="2" fontId="0" fillId="0" borderId="5" xfId="0" applyNumberFormat="1" applyBorder="1"/>
    <xf numFmtId="164" fontId="0" fillId="0" borderId="4" xfId="0" applyBorder="1"/>
    <xf numFmtId="164" fontId="0" fillId="0" borderId="5" xfId="0" applyBorder="1"/>
    <xf numFmtId="164" fontId="3" fillId="0" borderId="0" xfId="0" applyFont="1"/>
    <xf numFmtId="164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workbookViewId="0">
      <selection activeCell="A2" sqref="A2:XFD2"/>
    </sheetView>
  </sheetViews>
  <sheetFormatPr defaultColWidth="11" defaultRowHeight="12.75" x14ac:dyDescent="0.2"/>
  <sheetData>
    <row r="1" spans="1:11" s="24" customFormat="1" x14ac:dyDescent="0.2">
      <c r="A1" s="24" t="s">
        <v>30</v>
      </c>
      <c r="B1" s="12">
        <v>82275</v>
      </c>
      <c r="C1" s="12">
        <v>82275</v>
      </c>
      <c r="D1" s="12">
        <v>82235</v>
      </c>
      <c r="E1" s="12">
        <v>82235</v>
      </c>
      <c r="F1" s="12">
        <v>82290</v>
      </c>
      <c r="G1" s="12">
        <v>82262</v>
      </c>
      <c r="H1" s="12">
        <v>82263</v>
      </c>
      <c r="I1" s="12">
        <v>82263</v>
      </c>
      <c r="J1" s="12">
        <v>82285</v>
      </c>
      <c r="K1" s="12">
        <v>82286</v>
      </c>
    </row>
    <row r="2" spans="1:11" s="24" customFormat="1" x14ac:dyDescent="0.2">
      <c r="A2" s="24" t="s">
        <v>0</v>
      </c>
      <c r="B2" s="24" t="s">
        <v>23</v>
      </c>
      <c r="C2" s="24" t="s">
        <v>24</v>
      </c>
      <c r="D2" s="24" t="s">
        <v>25</v>
      </c>
      <c r="E2" s="24" t="s">
        <v>26</v>
      </c>
      <c r="F2" s="24" t="s">
        <v>26</v>
      </c>
      <c r="G2" s="24" t="s">
        <v>27</v>
      </c>
      <c r="H2" s="24" t="s">
        <v>27</v>
      </c>
      <c r="I2" s="24" t="s">
        <v>28</v>
      </c>
      <c r="J2" s="24" t="s">
        <v>29</v>
      </c>
      <c r="K2" s="24" t="s">
        <v>29</v>
      </c>
    </row>
    <row r="3" spans="1:11" x14ac:dyDescent="0.2">
      <c r="A3" t="s">
        <v>1</v>
      </c>
      <c r="B3" s="1">
        <v>50.85</v>
      </c>
      <c r="C3" s="1">
        <v>52.68</v>
      </c>
      <c r="D3" s="1">
        <v>51.01</v>
      </c>
      <c r="E3" s="1">
        <v>50.72</v>
      </c>
      <c r="F3" s="1">
        <v>48.62</v>
      </c>
      <c r="G3" s="1">
        <v>47.34</v>
      </c>
      <c r="H3" s="1">
        <v>48.11</v>
      </c>
      <c r="I3" s="1">
        <v>50.13</v>
      </c>
      <c r="J3" s="1">
        <v>50.41</v>
      </c>
      <c r="K3" s="1">
        <v>50.48</v>
      </c>
    </row>
    <row r="4" spans="1:11" x14ac:dyDescent="0.2">
      <c r="A4" t="s">
        <v>2</v>
      </c>
      <c r="B4" s="1">
        <v>0.73</v>
      </c>
      <c r="C4" s="1">
        <v>0.1</v>
      </c>
      <c r="D4" s="1">
        <v>0.92</v>
      </c>
      <c r="E4" s="1">
        <v>1.39</v>
      </c>
      <c r="F4" s="1">
        <v>1.66</v>
      </c>
      <c r="G4" s="1">
        <v>2.13</v>
      </c>
      <c r="H4" s="1">
        <v>1.29</v>
      </c>
      <c r="I4" s="1">
        <v>1.74</v>
      </c>
      <c r="J4" s="1">
        <v>1.0900000000000001</v>
      </c>
      <c r="K4" s="1">
        <v>1.21</v>
      </c>
    </row>
    <row r="5" spans="1:11" x14ac:dyDescent="0.2">
      <c r="A5" t="s">
        <v>3</v>
      </c>
      <c r="B5" s="1">
        <v>2.9</v>
      </c>
      <c r="C5" s="1">
        <v>2.4</v>
      </c>
      <c r="D5" s="1">
        <v>3.23</v>
      </c>
      <c r="E5" s="1">
        <v>2.23</v>
      </c>
      <c r="F5" s="1">
        <v>3.2</v>
      </c>
      <c r="G5" s="1">
        <v>6.78</v>
      </c>
      <c r="H5" s="1">
        <v>6.69</v>
      </c>
      <c r="I5" s="1">
        <v>2.54</v>
      </c>
      <c r="J5" s="1">
        <v>2.77</v>
      </c>
      <c r="K5" s="1">
        <v>3.15</v>
      </c>
    </row>
    <row r="6" spans="1:11" x14ac:dyDescent="0.2">
      <c r="A6" t="s">
        <v>4</v>
      </c>
      <c r="B6" s="1">
        <v>5.17</v>
      </c>
      <c r="C6" s="1">
        <v>4.63</v>
      </c>
      <c r="D6" s="1">
        <v>6.43</v>
      </c>
      <c r="E6" s="1">
        <v>9.08</v>
      </c>
      <c r="F6" s="1">
        <v>11.3</v>
      </c>
      <c r="G6" s="1">
        <v>8.1300000000000008</v>
      </c>
      <c r="H6" s="1">
        <v>8.16</v>
      </c>
      <c r="I6" s="1">
        <v>9.99</v>
      </c>
      <c r="J6" s="1">
        <v>7.71</v>
      </c>
      <c r="K6" s="1">
        <v>5.59</v>
      </c>
    </row>
    <row r="7" spans="1:11" x14ac:dyDescent="0.2">
      <c r="A7" t="s">
        <v>5</v>
      </c>
      <c r="B7" s="1">
        <v>0.11</v>
      </c>
      <c r="C7" s="1">
        <v>0.08</v>
      </c>
      <c r="D7" s="1">
        <v>0.17</v>
      </c>
      <c r="E7" s="1">
        <v>0.21</v>
      </c>
      <c r="F7" s="1">
        <v>0.35</v>
      </c>
      <c r="G7" s="1">
        <v>0.09</v>
      </c>
      <c r="H7" s="1">
        <v>0.17</v>
      </c>
      <c r="I7" s="1">
        <v>0.16</v>
      </c>
      <c r="J7" s="1">
        <v>0.13</v>
      </c>
      <c r="K7" s="1">
        <v>15.5</v>
      </c>
    </row>
    <row r="8" spans="1:11" x14ac:dyDescent="0.2">
      <c r="A8" t="s">
        <v>6</v>
      </c>
      <c r="B8" s="1">
        <v>15.98</v>
      </c>
      <c r="C8" s="1">
        <v>17.600000000000001</v>
      </c>
      <c r="D8" s="1">
        <v>16.34</v>
      </c>
      <c r="E8" s="1">
        <v>15.19</v>
      </c>
      <c r="F8" s="1">
        <v>12.51</v>
      </c>
      <c r="G8" s="1">
        <v>13.52</v>
      </c>
      <c r="H8" s="1">
        <v>14</v>
      </c>
      <c r="I8" s="1">
        <v>13.27</v>
      </c>
      <c r="J8" s="1">
        <v>13.88</v>
      </c>
      <c r="K8" s="1">
        <v>23.01</v>
      </c>
    </row>
    <row r="9" spans="1:11" x14ac:dyDescent="0.2">
      <c r="A9" t="s">
        <v>7</v>
      </c>
      <c r="B9" s="1">
        <v>22.27</v>
      </c>
      <c r="C9" s="1">
        <v>21.22</v>
      </c>
      <c r="D9" s="1">
        <v>20.62</v>
      </c>
      <c r="E9" s="1">
        <v>20.58</v>
      </c>
      <c r="F9" s="1">
        <v>20.74</v>
      </c>
      <c r="G9" s="1">
        <v>20.39</v>
      </c>
      <c r="H9" s="1">
        <v>20.23</v>
      </c>
      <c r="I9" s="1">
        <v>21.31</v>
      </c>
      <c r="J9" s="1">
        <v>22.79</v>
      </c>
      <c r="K9" s="1">
        <v>0.31</v>
      </c>
    </row>
    <row r="10" spans="1:11" x14ac:dyDescent="0.2">
      <c r="A10" t="s">
        <v>8</v>
      </c>
      <c r="B10" s="1">
        <v>0.38</v>
      </c>
      <c r="C10" s="1">
        <v>0.4</v>
      </c>
      <c r="D10" s="1">
        <v>0.41</v>
      </c>
      <c r="E10" s="1">
        <v>0.36</v>
      </c>
      <c r="F10" s="1">
        <v>0.6</v>
      </c>
      <c r="G10" s="1">
        <v>0.71</v>
      </c>
      <c r="H10" s="1">
        <v>0.59</v>
      </c>
      <c r="I10" s="1">
        <v>0.42</v>
      </c>
      <c r="J10" s="1">
        <v>0.44</v>
      </c>
      <c r="K10" s="1">
        <v>0.25</v>
      </c>
    </row>
    <row r="11" spans="1:11" x14ac:dyDescent="0.2">
      <c r="A11" t="s">
        <v>9</v>
      </c>
      <c r="B11" s="1">
        <v>0.98</v>
      </c>
      <c r="C11" s="1">
        <v>1.27</v>
      </c>
      <c r="D11" s="1">
        <v>0.77</v>
      </c>
      <c r="E11" s="1">
        <v>0.13</v>
      </c>
      <c r="F11" s="1">
        <v>0.05</v>
      </c>
      <c r="G11" s="1">
        <v>0.16</v>
      </c>
      <c r="H11" s="1">
        <v>0.21</v>
      </c>
      <c r="I11" s="1">
        <v>0</v>
      </c>
      <c r="J11" s="1">
        <v>0</v>
      </c>
      <c r="K11" s="1">
        <v>0</v>
      </c>
    </row>
    <row r="12" spans="1:11" x14ac:dyDescent="0.2">
      <c r="A12" t="s">
        <v>10</v>
      </c>
    </row>
    <row r="13" spans="1:11" x14ac:dyDescent="0.2">
      <c r="A13" t="s">
        <v>11</v>
      </c>
      <c r="B13">
        <f t="shared" ref="B13:I13" si="0">SUM(B3:B12)</f>
        <v>99.36999999999999</v>
      </c>
      <c r="C13">
        <f t="shared" si="0"/>
        <v>100.38000000000001</v>
      </c>
      <c r="D13">
        <f t="shared" si="0"/>
        <v>99.899999999999991</v>
      </c>
      <c r="E13">
        <f t="shared" si="0"/>
        <v>99.889999999999986</v>
      </c>
      <c r="F13">
        <f t="shared" si="0"/>
        <v>99.029999999999987</v>
      </c>
      <c r="G13">
        <f t="shared" si="0"/>
        <v>99.25</v>
      </c>
      <c r="H13">
        <f t="shared" si="0"/>
        <v>99.45</v>
      </c>
      <c r="I13">
        <f t="shared" si="0"/>
        <v>99.56</v>
      </c>
      <c r="J13">
        <f>SUM(J3:J12)</f>
        <v>99.22</v>
      </c>
      <c r="K13">
        <f>SUM(K3:K12)</f>
        <v>99.5</v>
      </c>
    </row>
    <row r="14" spans="1:11" x14ac:dyDescent="0.2">
      <c r="A14" t="s">
        <v>38</v>
      </c>
    </row>
    <row r="15" spans="1:11" x14ac:dyDescent="0.2">
      <c r="A15" t="s">
        <v>12</v>
      </c>
      <c r="B15">
        <v>1.8879999999999999</v>
      </c>
      <c r="C15">
        <v>1.921</v>
      </c>
      <c r="D15">
        <v>1.885</v>
      </c>
      <c r="E15">
        <v>1.8959999999999999</v>
      </c>
      <c r="F15">
        <v>1.8620000000000001</v>
      </c>
      <c r="G15">
        <v>1.7789999999999999</v>
      </c>
      <c r="H15">
        <v>1.8</v>
      </c>
      <c r="I15">
        <v>1.8919999999999999</v>
      </c>
      <c r="J15">
        <v>1.8959999999999999</v>
      </c>
      <c r="K15">
        <v>1.877</v>
      </c>
    </row>
    <row r="16" spans="1:11" x14ac:dyDescent="0.2">
      <c r="A16" t="s">
        <v>13</v>
      </c>
      <c r="B16">
        <v>0.02</v>
      </c>
      <c r="C16">
        <v>3.0000000000000001E-3</v>
      </c>
      <c r="D16">
        <v>2.5999999999999999E-2</v>
      </c>
      <c r="E16">
        <v>3.9E-2</v>
      </c>
      <c r="F16">
        <v>4.8000000000000001E-2</v>
      </c>
      <c r="G16">
        <v>0.06</v>
      </c>
      <c r="H16">
        <v>3.5999999999999997E-2</v>
      </c>
      <c r="I16">
        <v>4.9000000000000002E-2</v>
      </c>
      <c r="J16">
        <v>3.1E-2</v>
      </c>
      <c r="K16">
        <v>3.1E-2</v>
      </c>
    </row>
    <row r="17" spans="1:11" x14ac:dyDescent="0.2">
      <c r="A17" t="s">
        <v>14</v>
      </c>
      <c r="B17">
        <v>0.127</v>
      </c>
      <c r="C17">
        <v>0.10299999999999999</v>
      </c>
      <c r="D17">
        <v>0.14099999999999999</v>
      </c>
      <c r="E17">
        <v>9.8000000000000004E-2</v>
      </c>
      <c r="F17">
        <v>0.14499999999999999</v>
      </c>
      <c r="G17">
        <v>0.3</v>
      </c>
      <c r="H17">
        <v>0.29499999999999998</v>
      </c>
      <c r="I17">
        <v>0.113</v>
      </c>
      <c r="J17">
        <v>0.123</v>
      </c>
      <c r="K17">
        <v>0.13800000000000001</v>
      </c>
    </row>
    <row r="18" spans="1:11" x14ac:dyDescent="0.2">
      <c r="A18" t="s">
        <v>15</v>
      </c>
      <c r="B18">
        <v>0.161</v>
      </c>
      <c r="C18">
        <v>0.14099999999999999</v>
      </c>
      <c r="D18">
        <v>0.19900000000000001</v>
      </c>
      <c r="E18">
        <v>0.28399999999999997</v>
      </c>
      <c r="F18">
        <v>0.36199999999999999</v>
      </c>
      <c r="G18">
        <v>0.255</v>
      </c>
      <c r="H18">
        <v>0.255</v>
      </c>
      <c r="I18">
        <v>0.315</v>
      </c>
      <c r="J18">
        <v>0.24199999999999999</v>
      </c>
      <c r="K18">
        <v>0.17399999999999999</v>
      </c>
    </row>
    <row r="19" spans="1:11" x14ac:dyDescent="0.2">
      <c r="A19" t="s">
        <v>16</v>
      </c>
      <c r="B19">
        <v>3.0000000000000001E-3</v>
      </c>
      <c r="C19">
        <v>2E-3</v>
      </c>
      <c r="D19">
        <v>5.0000000000000001E-3</v>
      </c>
      <c r="E19">
        <v>7.0000000000000001E-3</v>
      </c>
      <c r="F19">
        <v>1.0999999999999999E-2</v>
      </c>
      <c r="G19">
        <v>3.0000000000000001E-3</v>
      </c>
      <c r="H19">
        <v>5.0000000000000001E-3</v>
      </c>
      <c r="I19">
        <v>5.0000000000000001E-3</v>
      </c>
      <c r="J19">
        <v>4.0000000000000001E-3</v>
      </c>
      <c r="K19">
        <v>4.0000000000000001E-3</v>
      </c>
    </row>
    <row r="20" spans="1:11" x14ac:dyDescent="0.2">
      <c r="A20" t="s">
        <v>17</v>
      </c>
      <c r="B20">
        <v>0.88500000000000001</v>
      </c>
      <c r="C20">
        <v>0.95699999999999996</v>
      </c>
      <c r="D20">
        <v>0.89900000000000002</v>
      </c>
      <c r="E20">
        <v>0.84599999999999997</v>
      </c>
      <c r="F20">
        <v>0.71399999999999997</v>
      </c>
      <c r="G20">
        <v>0.75700000000000001</v>
      </c>
      <c r="H20">
        <v>0.78100000000000003</v>
      </c>
      <c r="I20">
        <v>0.747</v>
      </c>
      <c r="J20">
        <v>0.77800000000000002</v>
      </c>
      <c r="K20">
        <v>0.85899999999999999</v>
      </c>
    </row>
    <row r="21" spans="1:11" x14ac:dyDescent="0.2">
      <c r="A21" t="s">
        <v>18</v>
      </c>
      <c r="B21">
        <v>0.88600000000000001</v>
      </c>
      <c r="C21">
        <v>0.82899999999999996</v>
      </c>
      <c r="D21">
        <v>0.81599999999999995</v>
      </c>
      <c r="E21">
        <v>0.82399999999999995</v>
      </c>
      <c r="F21">
        <v>0.85099999999999998</v>
      </c>
      <c r="G21">
        <v>0.82</v>
      </c>
      <c r="H21">
        <v>0.81100000000000005</v>
      </c>
      <c r="I21">
        <v>0.86199999999999999</v>
      </c>
      <c r="J21">
        <v>0.91900000000000004</v>
      </c>
      <c r="K21">
        <v>0.91700000000000004</v>
      </c>
    </row>
    <row r="22" spans="1:11" x14ac:dyDescent="0.2">
      <c r="A22" t="s">
        <v>19</v>
      </c>
      <c r="B22">
        <v>2.7E-2</v>
      </c>
      <c r="C22">
        <v>2.9000000000000001E-2</v>
      </c>
      <c r="D22">
        <v>0.03</v>
      </c>
      <c r="E22">
        <v>2.5999999999999999E-2</v>
      </c>
      <c r="F22">
        <v>4.3999999999999997E-2</v>
      </c>
      <c r="G22">
        <v>5.0999999999999997E-2</v>
      </c>
      <c r="H22">
        <v>4.2999999999999997E-2</v>
      </c>
      <c r="I22">
        <v>3.1E-2</v>
      </c>
      <c r="J22">
        <v>3.2000000000000001E-2</v>
      </c>
      <c r="K22">
        <v>2.1999999999999999E-2</v>
      </c>
    </row>
    <row r="23" spans="1:11" x14ac:dyDescent="0.2">
      <c r="A23" t="s">
        <v>20</v>
      </c>
      <c r="B23">
        <v>2.9000000000000001E-2</v>
      </c>
      <c r="C23">
        <v>3.6999999999999998E-2</v>
      </c>
      <c r="D23">
        <v>2.1999999999999999E-2</v>
      </c>
      <c r="E23">
        <v>4.0000000000000001E-3</v>
      </c>
      <c r="F23">
        <v>1E-3</v>
      </c>
      <c r="G23">
        <v>5.0000000000000001E-3</v>
      </c>
      <c r="H23">
        <v>6.0000000000000001E-3</v>
      </c>
      <c r="K23">
        <v>0</v>
      </c>
    </row>
    <row r="24" spans="1:11" x14ac:dyDescent="0.2">
      <c r="A24" t="s">
        <v>21</v>
      </c>
    </row>
    <row r="25" spans="1:11" x14ac:dyDescent="0.2">
      <c r="A25" t="s">
        <v>22</v>
      </c>
      <c r="B25">
        <f t="shared" ref="B25:I25" si="1">SUM(B15:B24)</f>
        <v>4.0260000000000007</v>
      </c>
      <c r="C25">
        <f t="shared" si="1"/>
        <v>4.0219999999999994</v>
      </c>
      <c r="D25">
        <f t="shared" si="1"/>
        <v>4.0229999999999997</v>
      </c>
      <c r="E25">
        <f t="shared" si="1"/>
        <v>4.0239999999999991</v>
      </c>
      <c r="F25">
        <f t="shared" si="1"/>
        <v>4.0380000000000003</v>
      </c>
      <c r="G25">
        <f t="shared" si="1"/>
        <v>4.0299999999999994</v>
      </c>
      <c r="H25">
        <f t="shared" si="1"/>
        <v>4.032</v>
      </c>
      <c r="I25">
        <f t="shared" si="1"/>
        <v>4.0139999999999993</v>
      </c>
      <c r="J25">
        <f>SUM(J15:J24)</f>
        <v>4.0249999999999995</v>
      </c>
      <c r="K25">
        <f>SUM(K15:K24)</f>
        <v>4.0220000000000002</v>
      </c>
    </row>
  </sheetData>
  <phoneticPr fontId="1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topLeftCell="A2" workbookViewId="0">
      <selection activeCell="H29" sqref="H29"/>
    </sheetView>
  </sheetViews>
  <sheetFormatPr defaultColWidth="11" defaultRowHeight="12.75" x14ac:dyDescent="0.2"/>
  <cols>
    <col min="1" max="1" width="11.75" customWidth="1"/>
    <col min="2" max="2" width="6.625" customWidth="1"/>
    <col min="3" max="10" width="6.125" customWidth="1"/>
  </cols>
  <sheetData>
    <row r="1" spans="1:10" ht="14.25" x14ac:dyDescent="0.2">
      <c r="A1" s="4" t="s">
        <v>47</v>
      </c>
      <c r="B1" s="12">
        <v>82275</v>
      </c>
      <c r="C1" s="11">
        <v>82275</v>
      </c>
      <c r="D1" s="11">
        <v>82235</v>
      </c>
      <c r="E1" s="11">
        <v>82235</v>
      </c>
      <c r="F1" s="11">
        <v>82290</v>
      </c>
      <c r="G1" s="11">
        <v>82263</v>
      </c>
      <c r="H1" s="11">
        <v>82263</v>
      </c>
      <c r="I1" s="11">
        <v>82285</v>
      </c>
      <c r="J1" s="11">
        <v>82286</v>
      </c>
    </row>
    <row r="2" spans="1:10" ht="14.25" x14ac:dyDescent="0.2">
      <c r="A2" s="5" t="s">
        <v>41</v>
      </c>
      <c r="B2" s="13" t="s">
        <v>40</v>
      </c>
      <c r="C2" s="10" t="s">
        <v>43</v>
      </c>
      <c r="D2" s="10" t="s">
        <v>44</v>
      </c>
      <c r="E2" s="10" t="s">
        <v>43</v>
      </c>
      <c r="F2" s="10" t="s">
        <v>45</v>
      </c>
      <c r="G2" s="10" t="s">
        <v>44</v>
      </c>
      <c r="H2" s="10" t="s">
        <v>43</v>
      </c>
      <c r="I2" s="10" t="s">
        <v>46</v>
      </c>
      <c r="J2" s="10" t="s">
        <v>45</v>
      </c>
    </row>
    <row r="3" spans="1:10" x14ac:dyDescent="0.2">
      <c r="A3" s="6" t="s">
        <v>1</v>
      </c>
      <c r="B3">
        <v>39.31</v>
      </c>
      <c r="C3" s="3">
        <v>38.47</v>
      </c>
      <c r="D3" s="3">
        <v>39.03</v>
      </c>
      <c r="E3" s="3">
        <v>37.17</v>
      </c>
      <c r="F3" s="3">
        <v>35.06</v>
      </c>
      <c r="G3" s="3">
        <v>37.69</v>
      </c>
      <c r="H3" s="3">
        <v>37.119999999999997</v>
      </c>
      <c r="I3" s="3">
        <v>36.76</v>
      </c>
      <c r="J3" s="3">
        <v>37.26</v>
      </c>
    </row>
    <row r="4" spans="1:10" x14ac:dyDescent="0.2">
      <c r="A4" s="6" t="s">
        <v>2</v>
      </c>
      <c r="C4" s="3"/>
      <c r="D4" s="3"/>
      <c r="E4" s="3"/>
      <c r="F4" s="3"/>
      <c r="G4" s="3"/>
      <c r="H4" s="3"/>
      <c r="I4" s="3"/>
      <c r="J4" s="3"/>
    </row>
    <row r="5" spans="1:10" x14ac:dyDescent="0.2">
      <c r="A5" s="6" t="s">
        <v>3</v>
      </c>
      <c r="C5" s="3">
        <v>0.05</v>
      </c>
      <c r="D5" s="3"/>
      <c r="E5" s="3"/>
      <c r="F5" s="3"/>
      <c r="G5" s="3">
        <v>0.05</v>
      </c>
      <c r="H5" s="3"/>
      <c r="I5" s="3"/>
      <c r="J5" s="3"/>
    </row>
    <row r="6" spans="1:10" x14ac:dyDescent="0.2">
      <c r="A6" s="6" t="s">
        <v>4</v>
      </c>
      <c r="B6">
        <v>13.74</v>
      </c>
      <c r="C6" s="3">
        <v>18.37</v>
      </c>
      <c r="D6" s="3">
        <v>17.38</v>
      </c>
      <c r="E6" s="3">
        <v>26.39</v>
      </c>
      <c r="F6" s="3">
        <v>39.700000000000003</v>
      </c>
      <c r="G6" s="3">
        <v>23.5</v>
      </c>
      <c r="H6" s="3">
        <v>29.21</v>
      </c>
      <c r="I6" s="3">
        <v>30.43</v>
      </c>
      <c r="J6" s="3">
        <v>25.45</v>
      </c>
    </row>
    <row r="7" spans="1:10" x14ac:dyDescent="0.2">
      <c r="A7" s="6" t="s">
        <v>5</v>
      </c>
      <c r="B7">
        <v>0.2</v>
      </c>
      <c r="C7" s="3">
        <v>0.32</v>
      </c>
      <c r="D7" s="3">
        <v>0.25</v>
      </c>
      <c r="E7" s="3">
        <v>0.33</v>
      </c>
      <c r="F7" s="3">
        <v>0.79</v>
      </c>
      <c r="G7" s="3">
        <v>0.31</v>
      </c>
      <c r="H7" s="3">
        <v>0.37</v>
      </c>
      <c r="I7" s="3">
        <v>0.4</v>
      </c>
      <c r="J7" s="3">
        <v>0.37</v>
      </c>
    </row>
    <row r="8" spans="1:10" x14ac:dyDescent="0.2">
      <c r="A8" s="6" t="s">
        <v>6</v>
      </c>
      <c r="B8">
        <v>45.73</v>
      </c>
      <c r="C8" s="3">
        <v>41.85</v>
      </c>
      <c r="D8" s="3">
        <v>42.84</v>
      </c>
      <c r="E8" s="3">
        <v>35.04</v>
      </c>
      <c r="F8" s="3">
        <v>24.1</v>
      </c>
      <c r="G8" s="3">
        <v>37.07</v>
      </c>
      <c r="H8" s="3">
        <v>32.630000000000003</v>
      </c>
      <c r="I8" s="3">
        <v>32.53</v>
      </c>
      <c r="J8" s="3">
        <v>35.770000000000003</v>
      </c>
    </row>
    <row r="9" spans="1:10" x14ac:dyDescent="0.2">
      <c r="A9" s="6" t="s">
        <v>7</v>
      </c>
      <c r="B9">
        <v>0.3</v>
      </c>
      <c r="C9" s="3">
        <v>0.3</v>
      </c>
      <c r="D9" s="3">
        <v>0.27</v>
      </c>
      <c r="E9" s="3">
        <v>0.27</v>
      </c>
      <c r="F9" s="3">
        <v>0.49</v>
      </c>
      <c r="G9" s="3">
        <v>0.17</v>
      </c>
      <c r="H9" s="3">
        <v>0.19</v>
      </c>
      <c r="I9" s="3">
        <v>0.1</v>
      </c>
      <c r="J9" s="3">
        <v>0.04</v>
      </c>
    </row>
    <row r="10" spans="1:10" x14ac:dyDescent="0.2">
      <c r="A10" s="6" t="s">
        <v>8</v>
      </c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6" t="s">
        <v>9</v>
      </c>
      <c r="C11" s="3"/>
      <c r="D11" s="3"/>
      <c r="E11" s="3"/>
      <c r="F11" s="3"/>
      <c r="G11" s="3"/>
      <c r="H11" s="3"/>
      <c r="I11" s="3"/>
      <c r="J11" s="3"/>
    </row>
    <row r="12" spans="1:10" x14ac:dyDescent="0.2">
      <c r="A12" s="6" t="s">
        <v>10</v>
      </c>
      <c r="B12">
        <v>0.2</v>
      </c>
      <c r="C12" s="3"/>
      <c r="D12" s="3">
        <v>0.28000000000000003</v>
      </c>
      <c r="E12" s="3"/>
      <c r="F12" s="3"/>
      <c r="G12" s="3">
        <v>0.08</v>
      </c>
      <c r="H12" s="3"/>
      <c r="I12" s="3"/>
      <c r="J12" s="3">
        <v>0.19</v>
      </c>
    </row>
    <row r="13" spans="1:10" x14ac:dyDescent="0.2">
      <c r="A13" s="8" t="s">
        <v>48</v>
      </c>
      <c r="B13" s="14">
        <f>SUM(B3:B12)</f>
        <v>99.48</v>
      </c>
      <c r="C13" s="7">
        <f t="shared" ref="C13:J13" si="0">SUM(C3:C12)</f>
        <v>99.36</v>
      </c>
      <c r="D13" s="7">
        <f t="shared" si="0"/>
        <v>100.05</v>
      </c>
      <c r="E13" s="7">
        <f t="shared" si="0"/>
        <v>99.2</v>
      </c>
      <c r="F13" s="7">
        <f t="shared" si="0"/>
        <v>100.14</v>
      </c>
      <c r="G13" s="7">
        <f t="shared" si="0"/>
        <v>98.87</v>
      </c>
      <c r="H13" s="7">
        <f t="shared" si="0"/>
        <v>99.52000000000001</v>
      </c>
      <c r="I13" s="7">
        <f t="shared" si="0"/>
        <v>100.22</v>
      </c>
      <c r="J13" s="7">
        <f t="shared" si="0"/>
        <v>99.08</v>
      </c>
    </row>
    <row r="14" spans="1:10" x14ac:dyDescent="0.2">
      <c r="A14" s="9" t="s">
        <v>49</v>
      </c>
      <c r="B14" s="9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6" t="s">
        <v>12</v>
      </c>
      <c r="B15">
        <v>0.98799999999999999</v>
      </c>
      <c r="C15" s="2">
        <v>0.99</v>
      </c>
      <c r="D15" s="2">
        <v>0.99299999999999999</v>
      </c>
      <c r="E15" s="2">
        <v>0.995</v>
      </c>
      <c r="F15" s="2">
        <v>0.997</v>
      </c>
      <c r="G15" s="2">
        <v>0.999</v>
      </c>
      <c r="H15" s="2">
        <v>1.002</v>
      </c>
      <c r="I15" s="2">
        <v>0.99299999999999999</v>
      </c>
      <c r="J15" s="2">
        <v>0.995</v>
      </c>
    </row>
    <row r="16" spans="1:10" x14ac:dyDescent="0.2">
      <c r="A16" s="6" t="s">
        <v>13</v>
      </c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6" t="s">
        <v>14</v>
      </c>
      <c r="C17" s="2">
        <v>1E-3</v>
      </c>
      <c r="D17" s="2"/>
      <c r="E17" s="2"/>
      <c r="F17" s="2"/>
      <c r="G17" s="2">
        <v>1E-3</v>
      </c>
      <c r="H17" s="2"/>
      <c r="I17" s="2"/>
      <c r="J17" s="2"/>
    </row>
    <row r="18" spans="1:10" x14ac:dyDescent="0.2">
      <c r="A18" s="6" t="s">
        <v>15</v>
      </c>
      <c r="B18">
        <v>0.28899999999999998</v>
      </c>
      <c r="C18" s="2">
        <v>0.39500000000000002</v>
      </c>
      <c r="D18" s="2">
        <v>0.37</v>
      </c>
      <c r="E18" s="2">
        <v>0.59099999999999997</v>
      </c>
      <c r="F18" s="2">
        <v>0.94499999999999995</v>
      </c>
      <c r="G18" s="2">
        <v>0.52100000000000002</v>
      </c>
      <c r="H18" s="2">
        <v>0.66100000000000003</v>
      </c>
      <c r="I18" s="2">
        <v>0.68700000000000006</v>
      </c>
      <c r="J18" s="2">
        <v>0.56799999999999995</v>
      </c>
    </row>
    <row r="19" spans="1:10" x14ac:dyDescent="0.2">
      <c r="A19" s="6" t="s">
        <v>16</v>
      </c>
      <c r="B19">
        <v>4.0000000000000001E-3</v>
      </c>
      <c r="C19" s="2">
        <v>7.0000000000000001E-3</v>
      </c>
      <c r="D19" s="2">
        <v>5.0000000000000001E-3</v>
      </c>
      <c r="E19" s="2">
        <v>7.0000000000000001E-3</v>
      </c>
      <c r="F19" s="2">
        <v>1.9E-2</v>
      </c>
      <c r="G19" s="2">
        <v>7.0000000000000001E-3</v>
      </c>
      <c r="H19" s="2">
        <v>8.0000000000000002E-3</v>
      </c>
      <c r="I19" s="2">
        <v>8.9999999999999993E-3</v>
      </c>
      <c r="J19" s="2">
        <v>8.0000000000000002E-3</v>
      </c>
    </row>
    <row r="20" spans="1:10" x14ac:dyDescent="0.2">
      <c r="A20" s="6" t="s">
        <v>17</v>
      </c>
      <c r="B20">
        <v>1.714</v>
      </c>
      <c r="C20" s="2">
        <v>1.605</v>
      </c>
      <c r="D20" s="2">
        <v>1.6240000000000001</v>
      </c>
      <c r="E20" s="2">
        <v>1.399</v>
      </c>
      <c r="F20" s="2">
        <v>1.022</v>
      </c>
      <c r="G20" s="2">
        <v>1.4650000000000001</v>
      </c>
      <c r="H20" s="2">
        <v>1.3129999999999999</v>
      </c>
      <c r="I20" s="2">
        <v>1.31</v>
      </c>
      <c r="J20" s="2">
        <v>1.4239999999999999</v>
      </c>
    </row>
    <row r="21" spans="1:10" x14ac:dyDescent="0.2">
      <c r="A21" s="6" t="s">
        <v>18</v>
      </c>
      <c r="B21">
        <v>8.0000000000000002E-3</v>
      </c>
      <c r="C21" s="2">
        <v>8.9999999999999993E-3</v>
      </c>
      <c r="D21" s="2">
        <v>7.0000000000000001E-3</v>
      </c>
      <c r="E21" s="2">
        <v>8.0000000000000002E-3</v>
      </c>
      <c r="F21" s="2">
        <v>1.4999999999999999E-2</v>
      </c>
      <c r="G21" s="2">
        <v>5.0000000000000001E-3</v>
      </c>
      <c r="H21" s="2">
        <v>5.0000000000000001E-3</v>
      </c>
      <c r="I21" s="2">
        <v>3.0000000000000001E-3</v>
      </c>
      <c r="J21" s="2">
        <v>1E-3</v>
      </c>
    </row>
    <row r="22" spans="1:10" x14ac:dyDescent="0.2">
      <c r="A22" s="6" t="s">
        <v>19</v>
      </c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6" t="s">
        <v>20</v>
      </c>
      <c r="C23" s="2"/>
      <c r="D23" s="2"/>
      <c r="E23" s="2"/>
      <c r="F23" s="2"/>
      <c r="G23" s="2"/>
      <c r="H23" s="2"/>
      <c r="I23" s="2"/>
      <c r="J23" s="2"/>
    </row>
    <row r="24" spans="1:10" ht="13.5" thickBot="1" x14ac:dyDescent="0.25">
      <c r="A24" s="6" t="s">
        <v>21</v>
      </c>
      <c r="B24">
        <v>4.0000000000000001E-3</v>
      </c>
      <c r="C24" s="2"/>
      <c r="D24" s="2">
        <v>6.0000000000000001E-3</v>
      </c>
      <c r="E24" s="2"/>
      <c r="F24" s="2"/>
      <c r="G24" s="2">
        <v>1E-3</v>
      </c>
      <c r="H24" s="2"/>
      <c r="I24" s="2"/>
      <c r="J24" s="2">
        <v>4.0000000000000001E-3</v>
      </c>
    </row>
    <row r="25" spans="1:10" ht="13.5" thickBot="1" x14ac:dyDescent="0.25">
      <c r="A25" s="16" t="s">
        <v>42</v>
      </c>
      <c r="B25" s="15">
        <f>SUM(B15:B24)</f>
        <v>3.0070000000000001</v>
      </c>
      <c r="C25" s="17">
        <f t="shared" ref="C25:J25" si="1">SUM(C15:C24)</f>
        <v>3.0070000000000001</v>
      </c>
      <c r="D25" s="17">
        <f t="shared" si="1"/>
        <v>3.0049999999999999</v>
      </c>
      <c r="E25" s="17">
        <f t="shared" si="1"/>
        <v>3</v>
      </c>
      <c r="F25" s="17">
        <f t="shared" si="1"/>
        <v>2.9979999999999998</v>
      </c>
      <c r="G25" s="17">
        <f t="shared" si="1"/>
        <v>2.9989999999999997</v>
      </c>
      <c r="H25" s="17">
        <f t="shared" si="1"/>
        <v>2.9889999999999999</v>
      </c>
      <c r="I25" s="17">
        <f t="shared" si="1"/>
        <v>3.0020000000000002</v>
      </c>
      <c r="J25" s="18">
        <f t="shared" si="1"/>
        <v>3</v>
      </c>
    </row>
    <row r="27" spans="1:10" x14ac:dyDescent="0.2">
      <c r="A27" t="s">
        <v>37</v>
      </c>
      <c r="B27">
        <v>86</v>
      </c>
      <c r="C27">
        <f>100*C20/(C20+C18)</f>
        <v>80.25</v>
      </c>
      <c r="D27">
        <f t="shared" ref="D27:J27" si="2">100*D20/(D20+D18)</f>
        <v>81.444332998996984</v>
      </c>
      <c r="E27">
        <f t="shared" si="2"/>
        <v>70.301507537688451</v>
      </c>
      <c r="F27">
        <f t="shared" si="2"/>
        <v>51.957295373665481</v>
      </c>
      <c r="G27">
        <f t="shared" si="2"/>
        <v>73.766364551863035</v>
      </c>
      <c r="H27">
        <f t="shared" si="2"/>
        <v>66.514690982776088</v>
      </c>
      <c r="I27">
        <f t="shared" si="2"/>
        <v>65.598397596394591</v>
      </c>
      <c r="J27">
        <f t="shared" si="2"/>
        <v>71.485943775100409</v>
      </c>
    </row>
  </sheetData>
  <phoneticPr fontId="1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Layout" workbookViewId="0">
      <selection activeCell="A2" sqref="A2"/>
    </sheetView>
  </sheetViews>
  <sheetFormatPr defaultColWidth="11" defaultRowHeight="12.75" x14ac:dyDescent="0.2"/>
  <sheetData>
    <row r="1" spans="1:12" x14ac:dyDescent="0.2">
      <c r="A1" s="24" t="s">
        <v>31</v>
      </c>
      <c r="B1" s="12">
        <v>82275</v>
      </c>
      <c r="C1" s="12">
        <v>82275</v>
      </c>
      <c r="D1" s="12">
        <v>82235</v>
      </c>
      <c r="E1" s="12">
        <v>82235</v>
      </c>
      <c r="F1" s="12">
        <v>82263</v>
      </c>
      <c r="G1" s="12">
        <v>82263</v>
      </c>
      <c r="H1" s="12">
        <v>82290</v>
      </c>
      <c r="I1" s="12">
        <v>82290</v>
      </c>
      <c r="J1" s="12">
        <v>82286</v>
      </c>
      <c r="K1" s="12">
        <v>82286</v>
      </c>
      <c r="L1" s="12">
        <v>82285</v>
      </c>
    </row>
    <row r="2" spans="1:12" s="24" customFormat="1" x14ac:dyDescent="0.2">
      <c r="A2" s="24" t="s">
        <v>0</v>
      </c>
      <c r="B2" s="25" t="s">
        <v>53</v>
      </c>
      <c r="C2" s="25" t="s">
        <v>32</v>
      </c>
      <c r="D2" s="25" t="s">
        <v>54</v>
      </c>
      <c r="E2" s="25" t="s">
        <v>55</v>
      </c>
      <c r="F2" s="25" t="s">
        <v>56</v>
      </c>
      <c r="G2" s="25" t="s">
        <v>53</v>
      </c>
      <c r="H2" s="25" t="s">
        <v>32</v>
      </c>
      <c r="I2" s="25" t="s">
        <v>53</v>
      </c>
      <c r="J2" s="25" t="s">
        <v>53</v>
      </c>
      <c r="K2" s="25" t="s">
        <v>54</v>
      </c>
      <c r="L2" s="25" t="s">
        <v>32</v>
      </c>
    </row>
    <row r="3" spans="1:12" x14ac:dyDescent="0.2">
      <c r="A3" t="s">
        <v>1</v>
      </c>
      <c r="B3" s="1">
        <v>51.43</v>
      </c>
      <c r="C3" s="1">
        <v>54.57</v>
      </c>
      <c r="D3" s="1">
        <v>53.77</v>
      </c>
      <c r="E3" s="1">
        <v>54.75</v>
      </c>
      <c r="F3" s="1">
        <v>53.4</v>
      </c>
      <c r="G3" s="1">
        <v>52.65</v>
      </c>
      <c r="H3" s="1">
        <v>55.91</v>
      </c>
      <c r="I3" s="1">
        <v>53.52</v>
      </c>
      <c r="J3" s="1">
        <v>48.41</v>
      </c>
      <c r="K3" s="1">
        <v>55.47</v>
      </c>
      <c r="L3" s="1">
        <v>51.66</v>
      </c>
    </row>
    <row r="4" spans="1:12" x14ac:dyDescent="0.2">
      <c r="A4" t="s">
        <v>2</v>
      </c>
      <c r="B4" s="1">
        <v>0.14000000000000001</v>
      </c>
      <c r="C4" s="1">
        <v>0.26</v>
      </c>
      <c r="D4" s="1">
        <v>0.21</v>
      </c>
      <c r="E4" s="1">
        <v>0.14000000000000001</v>
      </c>
      <c r="F4" s="1"/>
      <c r="G4" s="1">
        <v>0.18</v>
      </c>
      <c r="H4" s="1"/>
      <c r="I4" s="1">
        <v>0.113</v>
      </c>
      <c r="J4" s="1"/>
      <c r="K4" s="1"/>
      <c r="L4" s="1">
        <v>0.11</v>
      </c>
    </row>
    <row r="5" spans="1:12" x14ac:dyDescent="0.2">
      <c r="A5" t="s">
        <v>3</v>
      </c>
      <c r="B5" s="1">
        <v>28.95</v>
      </c>
      <c r="C5" s="1">
        <v>26.47</v>
      </c>
      <c r="D5" s="1">
        <v>27.33</v>
      </c>
      <c r="E5" s="1">
        <v>26.51</v>
      </c>
      <c r="F5" s="1">
        <v>28.17</v>
      </c>
      <c r="G5" s="1">
        <v>28.05</v>
      </c>
      <c r="H5" s="1">
        <v>26.53</v>
      </c>
      <c r="I5" s="1">
        <v>28.06</v>
      </c>
      <c r="J5" s="1">
        <v>31.58</v>
      </c>
      <c r="K5" s="1">
        <v>27.13</v>
      </c>
      <c r="L5" s="1">
        <v>29.3</v>
      </c>
    </row>
    <row r="6" spans="1:12" x14ac:dyDescent="0.2">
      <c r="A6" t="s">
        <v>4</v>
      </c>
      <c r="B6" s="1">
        <v>0.84</v>
      </c>
      <c r="C6" s="1">
        <v>1.1499999999999999</v>
      </c>
      <c r="D6" s="1">
        <v>0.73</v>
      </c>
      <c r="E6" s="1">
        <v>1.05</v>
      </c>
      <c r="F6" s="1">
        <v>0.61</v>
      </c>
      <c r="G6" s="1">
        <v>0.88</v>
      </c>
      <c r="H6" s="1">
        <v>0.64</v>
      </c>
      <c r="I6" s="1">
        <v>0.56000000000000005</v>
      </c>
      <c r="J6" s="1">
        <v>0.42</v>
      </c>
      <c r="K6" s="1">
        <v>0.36</v>
      </c>
      <c r="L6" s="1">
        <v>0.37</v>
      </c>
    </row>
    <row r="7" spans="1:12" x14ac:dyDescent="0.2">
      <c r="A7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t="s">
        <v>6</v>
      </c>
      <c r="B8" s="1">
        <v>0.08</v>
      </c>
      <c r="C8" s="1">
        <v>0.09</v>
      </c>
      <c r="D8" s="1">
        <v>0.14000000000000001</v>
      </c>
      <c r="E8" s="1">
        <v>0.16</v>
      </c>
      <c r="F8" s="1">
        <v>7.0000000000000007E-2</v>
      </c>
      <c r="G8" s="1">
        <v>0.16</v>
      </c>
      <c r="H8" s="1"/>
      <c r="I8" s="1">
        <v>0.05</v>
      </c>
      <c r="J8" s="1"/>
      <c r="K8" s="1"/>
      <c r="L8" s="1">
        <v>0.04</v>
      </c>
    </row>
    <row r="9" spans="1:12" x14ac:dyDescent="0.2">
      <c r="A9" t="s">
        <v>7</v>
      </c>
      <c r="B9" s="1">
        <v>13.67</v>
      </c>
      <c r="C9" s="1">
        <v>10.75</v>
      </c>
      <c r="D9" s="1">
        <v>11.93</v>
      </c>
      <c r="E9" s="1">
        <v>10.87</v>
      </c>
      <c r="F9" s="1">
        <v>11.81</v>
      </c>
      <c r="G9" s="1">
        <v>12.06</v>
      </c>
      <c r="H9" s="1">
        <v>9.91</v>
      </c>
      <c r="I9" s="1">
        <v>12.07</v>
      </c>
      <c r="J9" s="1">
        <v>16</v>
      </c>
      <c r="K9" s="1">
        <v>10.62</v>
      </c>
      <c r="L9" s="1">
        <v>13.7</v>
      </c>
    </row>
    <row r="10" spans="1:12" x14ac:dyDescent="0.2">
      <c r="A10" t="s">
        <v>8</v>
      </c>
      <c r="B10" s="1">
        <v>3.94</v>
      </c>
      <c r="C10" s="1">
        <v>4.84</v>
      </c>
      <c r="D10" s="1">
        <v>5.05</v>
      </c>
      <c r="E10" s="1">
        <v>5.45</v>
      </c>
      <c r="F10" s="1">
        <v>4.8099999999999996</v>
      </c>
      <c r="G10" s="1">
        <v>4.5199999999999996</v>
      </c>
      <c r="H10" s="1">
        <v>6.02</v>
      </c>
      <c r="I10" s="1">
        <v>4.93</v>
      </c>
      <c r="J10" s="1">
        <v>2.48</v>
      </c>
      <c r="K10" s="1">
        <v>5.51</v>
      </c>
      <c r="L10" s="1">
        <v>3.85</v>
      </c>
    </row>
    <row r="11" spans="1:12" ht="13.5" thickBot="1" x14ac:dyDescent="0.25">
      <c r="A11" t="s">
        <v>33</v>
      </c>
      <c r="B11" s="1"/>
      <c r="C11" s="1">
        <v>0.79</v>
      </c>
      <c r="D11" s="1">
        <v>0.32</v>
      </c>
      <c r="E11" s="1">
        <v>0.35</v>
      </c>
      <c r="F11" s="1">
        <v>0.34</v>
      </c>
      <c r="G11" s="1">
        <v>0.32</v>
      </c>
      <c r="H11" s="1">
        <v>0.47</v>
      </c>
      <c r="I11" s="1">
        <v>0.37</v>
      </c>
      <c r="J11" s="1">
        <v>0.15</v>
      </c>
      <c r="K11" s="1">
        <v>0.48</v>
      </c>
      <c r="L11" s="1">
        <v>0.26</v>
      </c>
    </row>
    <row r="12" spans="1:12" ht="13.5" thickBot="1" x14ac:dyDescent="0.25">
      <c r="A12" s="19" t="s">
        <v>34</v>
      </c>
      <c r="B12" s="20">
        <f t="shared" ref="B12:L12" si="0">SUM(B3:B11)</f>
        <v>99.05</v>
      </c>
      <c r="C12" s="20">
        <f t="shared" si="0"/>
        <v>98.920000000000016</v>
      </c>
      <c r="D12" s="20">
        <f t="shared" si="0"/>
        <v>99.48</v>
      </c>
      <c r="E12" s="20">
        <f t="shared" si="0"/>
        <v>99.28</v>
      </c>
      <c r="F12" s="20">
        <f t="shared" si="0"/>
        <v>99.21</v>
      </c>
      <c r="G12" s="20">
        <f t="shared" si="0"/>
        <v>98.819999999999979</v>
      </c>
      <c r="H12" s="20">
        <f t="shared" si="0"/>
        <v>99.47999999999999</v>
      </c>
      <c r="I12" s="20">
        <f t="shared" si="0"/>
        <v>99.673000000000002</v>
      </c>
      <c r="J12" s="20">
        <f t="shared" si="0"/>
        <v>99.04</v>
      </c>
      <c r="K12" s="20">
        <f t="shared" si="0"/>
        <v>99.570000000000007</v>
      </c>
      <c r="L12" s="21">
        <f t="shared" si="0"/>
        <v>99.29</v>
      </c>
    </row>
    <row r="13" spans="1:12" x14ac:dyDescent="0.2">
      <c r="A13" t="s">
        <v>39</v>
      </c>
    </row>
    <row r="14" spans="1:12" x14ac:dyDescent="0.2">
      <c r="A14" t="s">
        <v>12</v>
      </c>
      <c r="B14">
        <v>2.3679999999999999</v>
      </c>
      <c r="C14">
        <v>2.5070000000000001</v>
      </c>
      <c r="D14">
        <v>2.46</v>
      </c>
      <c r="E14">
        <v>2.504</v>
      </c>
      <c r="F14">
        <v>2.4430000000000001</v>
      </c>
      <c r="G14">
        <v>2.4239999999999999</v>
      </c>
      <c r="H14">
        <v>2.5390000000000001</v>
      </c>
      <c r="I14">
        <v>2.4409999999999998</v>
      </c>
      <c r="J14">
        <v>2.2410000000000001</v>
      </c>
      <c r="K14">
        <v>2.5150000000000001</v>
      </c>
      <c r="L14">
        <v>2.3719999999999999</v>
      </c>
    </row>
    <row r="15" spans="1:12" x14ac:dyDescent="0.2">
      <c r="A15" t="s">
        <v>13</v>
      </c>
      <c r="B15">
        <v>5.0000000000000001E-3</v>
      </c>
      <c r="C15">
        <v>8.9999999999999993E-3</v>
      </c>
      <c r="D15">
        <v>7.0000000000000001E-3</v>
      </c>
      <c r="E15">
        <v>5.0000000000000001E-3</v>
      </c>
      <c r="G15">
        <v>6.0000000000000001E-3</v>
      </c>
      <c r="I15">
        <v>5.0000000000000001E-3</v>
      </c>
      <c r="L15">
        <v>4.0000000000000001E-3</v>
      </c>
    </row>
    <row r="16" spans="1:12" x14ac:dyDescent="0.2">
      <c r="A16" t="s">
        <v>14</v>
      </c>
      <c r="B16">
        <v>1.571</v>
      </c>
      <c r="C16">
        <v>1.4330000000000001</v>
      </c>
      <c r="D16">
        <v>1.4730000000000001</v>
      </c>
      <c r="E16">
        <v>1.429</v>
      </c>
      <c r="F16">
        <v>1.5189999999999999</v>
      </c>
      <c r="G16">
        <v>1.522</v>
      </c>
      <c r="H16">
        <v>1.42</v>
      </c>
      <c r="I16">
        <v>1.508</v>
      </c>
      <c r="J16">
        <v>1.7230000000000001</v>
      </c>
      <c r="K16">
        <v>1.45</v>
      </c>
      <c r="L16">
        <v>1.585</v>
      </c>
    </row>
    <row r="17" spans="1:12" x14ac:dyDescent="0.2">
      <c r="A17" t="s">
        <v>15</v>
      </c>
      <c r="B17">
        <v>3.2000000000000001E-2</v>
      </c>
      <c r="C17">
        <v>4.3999999999999997E-2</v>
      </c>
      <c r="D17">
        <v>2.8000000000000001E-2</v>
      </c>
      <c r="E17">
        <v>0.04</v>
      </c>
      <c r="F17">
        <v>2.3E-2</v>
      </c>
      <c r="G17">
        <v>3.4000000000000002E-2</v>
      </c>
      <c r="H17">
        <v>2.4E-2</v>
      </c>
      <c r="I17">
        <v>2.1000000000000001E-2</v>
      </c>
      <c r="J17">
        <v>1.6E-2</v>
      </c>
      <c r="K17">
        <v>1.4E-2</v>
      </c>
      <c r="L17">
        <v>1.4E-2</v>
      </c>
    </row>
    <row r="18" spans="1:12" x14ac:dyDescent="0.2">
      <c r="A18" t="s">
        <v>16</v>
      </c>
    </row>
    <row r="19" spans="1:12" x14ac:dyDescent="0.2">
      <c r="A19" t="s">
        <v>17</v>
      </c>
      <c r="B19">
        <v>6.0000000000000001E-3</v>
      </c>
      <c r="C19">
        <v>6.0000000000000001E-3</v>
      </c>
      <c r="D19">
        <v>0.01</v>
      </c>
      <c r="E19">
        <v>1.0999999999999999E-2</v>
      </c>
      <c r="F19">
        <v>5.0000000000000001E-3</v>
      </c>
      <c r="G19">
        <v>1.0999999999999999E-2</v>
      </c>
      <c r="I19">
        <v>3.0000000000000001E-3</v>
      </c>
      <c r="L19">
        <v>3.0000000000000001E-3</v>
      </c>
    </row>
    <row r="20" spans="1:12" x14ac:dyDescent="0.2">
      <c r="A20" t="s">
        <v>18</v>
      </c>
      <c r="B20">
        <v>0.67400000000000004</v>
      </c>
      <c r="C20">
        <v>0.52900000000000003</v>
      </c>
      <c r="D20">
        <v>0.58499999999999996</v>
      </c>
      <c r="E20">
        <v>0.53200000000000003</v>
      </c>
      <c r="F20">
        <v>0.57899999999999996</v>
      </c>
      <c r="G20">
        <v>0.59399999999999997</v>
      </c>
      <c r="H20">
        <v>0.48199999999999998</v>
      </c>
      <c r="I20">
        <v>0.59</v>
      </c>
      <c r="J20">
        <v>0.79400000000000004</v>
      </c>
      <c r="K20">
        <v>0.51600000000000001</v>
      </c>
      <c r="L20">
        <v>0.67400000000000004</v>
      </c>
    </row>
    <row r="21" spans="1:12" x14ac:dyDescent="0.2">
      <c r="A21" t="s">
        <v>19</v>
      </c>
      <c r="B21">
        <v>0.35199999999999998</v>
      </c>
      <c r="C21">
        <v>0.43099999999999999</v>
      </c>
      <c r="D21">
        <v>0.44800000000000001</v>
      </c>
      <c r="E21">
        <v>0.48399999999999999</v>
      </c>
      <c r="F21">
        <v>0.42699999999999999</v>
      </c>
      <c r="G21">
        <v>0.41</v>
      </c>
      <c r="H21">
        <v>0.53</v>
      </c>
      <c r="I21">
        <v>0.436</v>
      </c>
      <c r="J21">
        <v>0.222</v>
      </c>
      <c r="K21">
        <v>0.48399999999999999</v>
      </c>
      <c r="L21">
        <v>0.34300000000000003</v>
      </c>
    </row>
    <row r="22" spans="1:12" ht="13.5" thickBot="1" x14ac:dyDescent="0.25">
      <c r="A22" t="s">
        <v>35</v>
      </c>
      <c r="B22">
        <v>1.4E-2</v>
      </c>
      <c r="C22">
        <v>4.5999999999999999E-2</v>
      </c>
      <c r="D22">
        <v>1.7999999999999999E-2</v>
      </c>
      <c r="E22">
        <v>2.1000000000000001E-2</v>
      </c>
      <c r="F22">
        <v>0.02</v>
      </c>
      <c r="G22">
        <v>1.9E-2</v>
      </c>
      <c r="H22">
        <v>2.7E-2</v>
      </c>
      <c r="I22">
        <v>2.1000000000000001E-2</v>
      </c>
      <c r="J22">
        <v>8.9999999999999993E-3</v>
      </c>
      <c r="K22">
        <v>2.8000000000000001E-2</v>
      </c>
      <c r="L22">
        <v>1.4999999999999999E-2</v>
      </c>
    </row>
    <row r="23" spans="1:12" ht="13.5" thickBot="1" x14ac:dyDescent="0.25">
      <c r="A23" s="19" t="s">
        <v>36</v>
      </c>
      <c r="B23" s="22">
        <f t="shared" ref="B23:L23" si="1">SUM(B14:B22)</f>
        <v>5.0220000000000002</v>
      </c>
      <c r="C23" s="22">
        <f t="shared" si="1"/>
        <v>5.0049999999999999</v>
      </c>
      <c r="D23" s="22">
        <f t="shared" si="1"/>
        <v>5.0290000000000008</v>
      </c>
      <c r="E23" s="22">
        <f t="shared" si="1"/>
        <v>5.0259999999999998</v>
      </c>
      <c r="F23" s="22">
        <f t="shared" si="1"/>
        <v>5.0159999999999991</v>
      </c>
      <c r="G23" s="22">
        <f t="shared" si="1"/>
        <v>5.0200000000000005</v>
      </c>
      <c r="H23" s="22">
        <f t="shared" si="1"/>
        <v>5.0220000000000002</v>
      </c>
      <c r="I23" s="22">
        <f t="shared" si="1"/>
        <v>5.0249999999999995</v>
      </c>
      <c r="J23" s="22">
        <f t="shared" si="1"/>
        <v>5.0050000000000017</v>
      </c>
      <c r="K23" s="22">
        <f t="shared" si="1"/>
        <v>5.0069999999999988</v>
      </c>
      <c r="L23" s="23">
        <f t="shared" si="1"/>
        <v>5.01</v>
      </c>
    </row>
    <row r="25" spans="1:12" x14ac:dyDescent="0.2">
      <c r="A25" t="s">
        <v>50</v>
      </c>
      <c r="B25">
        <f>B20/(B20+B21+B22)*100</f>
        <v>64.807692307692307</v>
      </c>
      <c r="C25">
        <f t="shared" ref="C25:L25" si="2">C20/(C20+C21+C22)*100</f>
        <v>52.584493041749504</v>
      </c>
      <c r="D25">
        <f t="shared" si="2"/>
        <v>55.661274976213129</v>
      </c>
      <c r="E25">
        <f t="shared" si="2"/>
        <v>51.301832208293163</v>
      </c>
      <c r="F25">
        <f t="shared" si="2"/>
        <v>56.432748538011687</v>
      </c>
      <c r="G25">
        <f t="shared" si="2"/>
        <v>58.064516129032263</v>
      </c>
      <c r="H25">
        <f t="shared" si="2"/>
        <v>46.390760346487006</v>
      </c>
      <c r="I25">
        <f t="shared" si="2"/>
        <v>56.351480420248336</v>
      </c>
      <c r="J25">
        <f t="shared" si="2"/>
        <v>77.463414634146361</v>
      </c>
      <c r="K25">
        <f t="shared" si="2"/>
        <v>50.194552529182879</v>
      </c>
      <c r="L25">
        <f t="shared" si="2"/>
        <v>65.310077519379846</v>
      </c>
    </row>
    <row r="26" spans="1:12" x14ac:dyDescent="0.2">
      <c r="A26" t="s">
        <v>51</v>
      </c>
      <c r="B26">
        <f>B21/(B20+B21+B22)*100</f>
        <v>33.84615384615384</v>
      </c>
      <c r="C26">
        <f t="shared" ref="C26:L26" si="3">C21/(C20+C21+C22)*100</f>
        <v>42.842942345924449</v>
      </c>
      <c r="D26">
        <f t="shared" si="3"/>
        <v>42.626070409134158</v>
      </c>
      <c r="E26">
        <f t="shared" si="3"/>
        <v>46.673095467695276</v>
      </c>
      <c r="F26">
        <f t="shared" si="3"/>
        <v>41.617933723196884</v>
      </c>
      <c r="G26">
        <f t="shared" si="3"/>
        <v>40.078201368523949</v>
      </c>
      <c r="H26">
        <f t="shared" si="3"/>
        <v>51.010587102983642</v>
      </c>
      <c r="I26">
        <f t="shared" si="3"/>
        <v>41.642788920725884</v>
      </c>
      <c r="J26">
        <f t="shared" si="3"/>
        <v>21.658536585365855</v>
      </c>
      <c r="K26">
        <f t="shared" si="3"/>
        <v>47.081712062256805</v>
      </c>
      <c r="L26">
        <f t="shared" si="3"/>
        <v>33.236434108527135</v>
      </c>
    </row>
    <row r="27" spans="1:12" x14ac:dyDescent="0.2">
      <c r="A27" t="s">
        <v>52</v>
      </c>
      <c r="B27">
        <f>B22/(B20+B21+B22)*100</f>
        <v>1.346153846153846</v>
      </c>
      <c r="C27">
        <f t="shared" ref="C27:L27" si="4">C22/(C20+C21+C22)*100</f>
        <v>4.5725646123260439</v>
      </c>
      <c r="D27">
        <f t="shared" si="4"/>
        <v>1.7126546146527115</v>
      </c>
      <c r="E27">
        <f t="shared" si="4"/>
        <v>2.025072324011572</v>
      </c>
      <c r="F27">
        <f t="shared" si="4"/>
        <v>1.9493177387914229</v>
      </c>
      <c r="G27">
        <f t="shared" si="4"/>
        <v>1.8572825024437929</v>
      </c>
      <c r="H27">
        <f t="shared" si="4"/>
        <v>2.5986525505293554</v>
      </c>
      <c r="I27">
        <f t="shared" si="4"/>
        <v>2.005730659025788</v>
      </c>
      <c r="J27">
        <f t="shared" si="4"/>
        <v>0.87804878048780499</v>
      </c>
      <c r="K27">
        <f t="shared" si="4"/>
        <v>2.7237354085603114</v>
      </c>
      <c r="L27">
        <f t="shared" si="4"/>
        <v>1.4534883720930232</v>
      </c>
    </row>
    <row r="28" spans="1:12" x14ac:dyDescent="0.2">
      <c r="B28">
        <f>SUM(B25:B27)</f>
        <v>99.999999999999986</v>
      </c>
      <c r="C28">
        <f t="shared" ref="C28:L28" si="5">SUM(C25:C27)</f>
        <v>100</v>
      </c>
      <c r="D28">
        <f t="shared" si="5"/>
        <v>100</v>
      </c>
      <c r="E28">
        <f t="shared" si="5"/>
        <v>100.00000000000001</v>
      </c>
      <c r="F28">
        <f t="shared" si="5"/>
        <v>100</v>
      </c>
      <c r="G28">
        <f t="shared" si="5"/>
        <v>100.00000000000001</v>
      </c>
      <c r="H28">
        <f t="shared" si="5"/>
        <v>100</v>
      </c>
      <c r="I28">
        <f t="shared" si="5"/>
        <v>100.00000000000001</v>
      </c>
      <c r="J28">
        <f t="shared" si="5"/>
        <v>100.00000000000001</v>
      </c>
      <c r="K28">
        <f t="shared" si="5"/>
        <v>100</v>
      </c>
      <c r="L28">
        <f t="shared" si="5"/>
        <v>100</v>
      </c>
    </row>
  </sheetData>
  <phoneticPr fontId="1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Cpx data</vt:lpstr>
      <vt:lpstr>olivine data</vt:lpstr>
      <vt:lpstr>plag data</vt:lpstr>
    </vt:vector>
  </TitlesOfParts>
  <Company>University College Cork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Gamble</dc:creator>
  <cp:lastModifiedBy>Noonan, Elizabeth</cp:lastModifiedBy>
  <dcterms:created xsi:type="dcterms:W3CDTF">2009-11-25T19:28:04Z</dcterms:created>
  <dcterms:modified xsi:type="dcterms:W3CDTF">2018-10-22T11:11:40Z</dcterms:modified>
</cp:coreProperties>
</file>