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Admin\Desktop\4.10\PUB\5\"/>
    </mc:Choice>
  </mc:AlternateContent>
  <xr:revisionPtr revIDLastSave="0" documentId="13_ncr:1_{C53EF7C5-6FF8-4C2B-84C2-023ACA990E36}" xr6:coauthVersionLast="47" xr6:coauthVersionMax="47" xr10:uidLastSave="{00000000-0000-0000-0000-000000000000}"/>
  <bookViews>
    <workbookView xWindow="-108" yWindow="-108" windowWidth="23256" windowHeight="12576" firstSheet="1" activeTab="8" xr2:uid="{00000000-000D-0000-FFFF-FFFF00000000}"/>
  </bookViews>
  <sheets>
    <sheet name="Table S1" sheetId="2" r:id="rId1"/>
    <sheet name="Table S2" sheetId="6" r:id="rId2"/>
    <sheet name="Table S3" sheetId="15" r:id="rId3"/>
    <sheet name="Table S4" sheetId="7" r:id="rId4"/>
    <sheet name="Table S5" sheetId="8" r:id="rId5"/>
    <sheet name="Table S6" sheetId="9" r:id="rId6"/>
    <sheet name="Table S7" sheetId="10" r:id="rId7"/>
    <sheet name="Table S8" sheetId="11" r:id="rId8"/>
    <sheet name="Table S9" sheetId="3" r:id="rId9"/>
    <sheet name="Table S10" sheetId="13" r:id="rId10"/>
    <sheet name="Table S11" sheetId="14"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 l="1"/>
  <c r="D5" i="2"/>
  <c r="C4" i="11"/>
  <c r="C5" i="11"/>
  <c r="C6" i="11"/>
  <c r="C7" i="11"/>
  <c r="C8" i="11"/>
  <c r="C9" i="11"/>
  <c r="C10" i="11"/>
  <c r="C11" i="11"/>
  <c r="C12" i="11"/>
  <c r="C13" i="11"/>
  <c r="C14" i="11"/>
  <c r="C15" i="11"/>
  <c r="C16" i="11"/>
  <c r="C17" i="11"/>
  <c r="C18" i="11"/>
  <c r="C19" i="11"/>
  <c r="G5" i="11"/>
  <c r="G6" i="11"/>
  <c r="G7" i="11"/>
  <c r="G8" i="11"/>
  <c r="G9" i="11"/>
  <c r="G10" i="11"/>
  <c r="G11" i="11"/>
  <c r="G12" i="11"/>
  <c r="G13" i="11"/>
  <c r="G14" i="11"/>
  <c r="G15" i="11"/>
  <c r="G16" i="11"/>
  <c r="G17" i="11"/>
  <c r="G18" i="11"/>
  <c r="G19" i="11"/>
  <c r="G4" i="11"/>
  <c r="K6" i="11"/>
  <c r="L6" i="11" s="1"/>
  <c r="J5" i="11"/>
  <c r="K5" i="11" s="1"/>
  <c r="L5" i="11" s="1"/>
  <c r="J6" i="11"/>
  <c r="J7" i="11"/>
  <c r="K7" i="11" s="1"/>
  <c r="L7" i="11" s="1"/>
  <c r="J8" i="11"/>
  <c r="K8" i="11" s="1"/>
  <c r="L8" i="11" s="1"/>
  <c r="J9" i="11"/>
  <c r="K9" i="11" s="1"/>
  <c r="L9" i="11" s="1"/>
  <c r="J10" i="11"/>
  <c r="K10" i="11" s="1"/>
  <c r="L10" i="11" s="1"/>
  <c r="J11" i="11"/>
  <c r="K11" i="11" s="1"/>
  <c r="L11" i="11" s="1"/>
  <c r="J12" i="11"/>
  <c r="K12" i="11" s="1"/>
  <c r="L12" i="11" s="1"/>
  <c r="J13" i="11"/>
  <c r="K13" i="11" s="1"/>
  <c r="L13" i="11" s="1"/>
  <c r="J14" i="11"/>
  <c r="K14" i="11" s="1"/>
  <c r="L14" i="11" s="1"/>
  <c r="J15" i="11"/>
  <c r="K15" i="11" s="1"/>
  <c r="L15" i="11" s="1"/>
  <c r="J16" i="11"/>
  <c r="K16" i="11" s="1"/>
  <c r="L16" i="11" s="1"/>
  <c r="J17" i="11"/>
  <c r="K17" i="11" s="1"/>
  <c r="L17" i="11" s="1"/>
  <c r="J18" i="11"/>
  <c r="K18" i="11" s="1"/>
  <c r="L18" i="11" s="1"/>
  <c r="J19" i="11"/>
  <c r="K19" i="11" s="1"/>
  <c r="L19" i="11" s="1"/>
  <c r="J4" i="11"/>
  <c r="K4" i="11" s="1"/>
  <c r="L4" i="11" s="1"/>
  <c r="K49" i="14" l="1"/>
  <c r="K48" i="14"/>
  <c r="K47" i="14"/>
  <c r="K46" i="14"/>
  <c r="K45" i="14"/>
  <c r="K44" i="14"/>
  <c r="K42" i="14"/>
  <c r="K41" i="14"/>
  <c r="K40" i="14"/>
  <c r="K39" i="14"/>
  <c r="K38" i="14"/>
  <c r="K37" i="14"/>
  <c r="K36" i="14"/>
  <c r="K35" i="14"/>
  <c r="K34" i="14"/>
  <c r="K33" i="14"/>
  <c r="K32" i="14"/>
  <c r="K31" i="14"/>
  <c r="K30" i="14"/>
  <c r="K29" i="14"/>
  <c r="K28" i="14"/>
  <c r="K27" i="14"/>
  <c r="K26" i="14"/>
  <c r="K25" i="14"/>
  <c r="K24" i="14"/>
  <c r="K23" i="14"/>
  <c r="K22" i="14"/>
  <c r="K21" i="14"/>
  <c r="K20" i="14"/>
  <c r="K19" i="14"/>
  <c r="K18" i="14"/>
  <c r="K16" i="14"/>
  <c r="K15" i="14"/>
  <c r="K14" i="14"/>
  <c r="K13" i="14"/>
  <c r="K12" i="14"/>
  <c r="K11" i="14"/>
  <c r="K10" i="14"/>
  <c r="K9" i="14"/>
  <c r="K8" i="14"/>
  <c r="K7" i="14"/>
  <c r="K6" i="14"/>
  <c r="K5" i="14"/>
  <c r="K4" i="14"/>
  <c r="K19" i="13"/>
  <c r="K18" i="13"/>
  <c r="K17" i="13"/>
  <c r="K16" i="13"/>
  <c r="K15" i="13"/>
  <c r="K14" i="13"/>
  <c r="K13" i="13"/>
  <c r="K12" i="13"/>
  <c r="K11" i="13"/>
  <c r="K10" i="13"/>
  <c r="K9" i="13"/>
  <c r="K8" i="13"/>
  <c r="K7" i="13"/>
  <c r="K6" i="13"/>
  <c r="K5" i="13"/>
  <c r="K4" i="13"/>
  <c r="T54" i="3"/>
  <c r="U54" i="3"/>
  <c r="V54" i="3"/>
  <c r="O54" i="3"/>
  <c r="P54" i="3"/>
  <c r="K54" i="3"/>
  <c r="J54" i="3"/>
  <c r="K55" i="3" l="1"/>
  <c r="P55" i="3"/>
  <c r="U55" i="3"/>
  <c r="O55" i="3"/>
  <c r="T55" i="3"/>
  <c r="L54" i="3"/>
  <c r="S54" i="3"/>
  <c r="Q54" i="3"/>
  <c r="N54" i="3"/>
  <c r="I54" i="3"/>
  <c r="J55" i="3" s="1"/>
  <c r="W53" i="3"/>
  <c r="R53" i="3"/>
  <c r="W52" i="3"/>
  <c r="R52" i="3"/>
  <c r="W51" i="3"/>
  <c r="R51" i="3"/>
  <c r="W50" i="3"/>
  <c r="R50" i="3"/>
  <c r="W49" i="3"/>
  <c r="R49" i="3"/>
  <c r="W48" i="3"/>
  <c r="R48" i="3"/>
  <c r="W47" i="3"/>
  <c r="R47" i="3"/>
  <c r="W46" i="3"/>
  <c r="R46" i="3"/>
  <c r="W45" i="3"/>
  <c r="R45" i="3"/>
  <c r="W44" i="3"/>
  <c r="R44" i="3"/>
  <c r="W43" i="3"/>
  <c r="R43" i="3"/>
  <c r="W42" i="3"/>
  <c r="R42" i="3"/>
  <c r="W41" i="3"/>
  <c r="R41" i="3"/>
  <c r="W40" i="3"/>
  <c r="R40" i="3"/>
  <c r="W39" i="3"/>
  <c r="R39" i="3"/>
  <c r="W38" i="3"/>
  <c r="R38" i="3"/>
  <c r="W37" i="3"/>
  <c r="R37" i="3"/>
  <c r="W36" i="3"/>
  <c r="R36" i="3"/>
  <c r="W35" i="3"/>
  <c r="R35" i="3"/>
  <c r="W34" i="3"/>
  <c r="R34" i="3"/>
  <c r="W33" i="3"/>
  <c r="R33" i="3"/>
  <c r="W32" i="3"/>
  <c r="R32" i="3"/>
  <c r="W31" i="3"/>
  <c r="R31" i="3"/>
  <c r="W30" i="3"/>
  <c r="R30" i="3"/>
  <c r="W29" i="3"/>
  <c r="R29" i="3"/>
  <c r="W28" i="3"/>
  <c r="R28" i="3"/>
  <c r="W27" i="3"/>
  <c r="R27" i="3"/>
  <c r="W26" i="3"/>
  <c r="R26" i="3"/>
  <c r="W25" i="3"/>
  <c r="R25" i="3"/>
  <c r="W24" i="3"/>
  <c r="R24" i="3"/>
  <c r="W22" i="3"/>
  <c r="R22" i="3"/>
  <c r="W21" i="3"/>
  <c r="R21" i="3"/>
  <c r="W20" i="3"/>
  <c r="R20" i="3"/>
  <c r="W19" i="3"/>
  <c r="R19" i="3"/>
  <c r="W18" i="3"/>
  <c r="R18" i="3"/>
  <c r="W17" i="3"/>
  <c r="R17" i="3"/>
  <c r="W16" i="3"/>
  <c r="R16" i="3"/>
  <c r="W15" i="3"/>
  <c r="R15" i="3"/>
  <c r="W14" i="3"/>
  <c r="R14" i="3"/>
  <c r="W13" i="3"/>
  <c r="R13" i="3"/>
  <c r="W12" i="3"/>
  <c r="R12" i="3"/>
  <c r="W11" i="3"/>
  <c r="R11" i="3"/>
  <c r="W10" i="3"/>
  <c r="R10" i="3"/>
  <c r="W9" i="3"/>
  <c r="R9" i="3"/>
  <c r="W8" i="3"/>
  <c r="R8" i="3"/>
  <c r="W7" i="3"/>
  <c r="R7" i="3"/>
  <c r="W6" i="3"/>
  <c r="R6" i="3"/>
  <c r="W5" i="3"/>
  <c r="R5" i="3"/>
  <c r="V55" i="3" l="1"/>
  <c r="I55" i="3"/>
  <c r="L55" i="3"/>
  <c r="N55" i="3"/>
  <c r="Q55" i="3"/>
  <c r="S55" i="3"/>
</calcChain>
</file>

<file path=xl/sharedStrings.xml><?xml version="1.0" encoding="utf-8"?>
<sst xmlns="http://schemas.openxmlformats.org/spreadsheetml/2006/main" count="1760" uniqueCount="1142">
  <si>
    <t>Resection</t>
  </si>
  <si>
    <t>A07E</t>
  </si>
  <si>
    <t>A11C</t>
  </si>
  <si>
    <t>C10A</t>
  </si>
  <si>
    <t>A12A</t>
  </si>
  <si>
    <t>A11A</t>
  </si>
  <si>
    <t>A02B</t>
  </si>
  <si>
    <t>L04A</t>
  </si>
  <si>
    <t>D06B</t>
  </si>
  <si>
    <t>A07D</t>
  </si>
  <si>
    <t>A12B</t>
  </si>
  <si>
    <t>N02B</t>
  </si>
  <si>
    <t>B03B</t>
  </si>
  <si>
    <t>N02A</t>
  </si>
  <si>
    <t>G03A</t>
  </si>
  <si>
    <t>G03C</t>
  </si>
  <si>
    <t>G03H</t>
  </si>
  <si>
    <t>C02C</t>
  </si>
  <si>
    <t>A10A</t>
  </si>
  <si>
    <t>A10B</t>
  </si>
  <si>
    <t>L01B</t>
  </si>
  <si>
    <t>M01A</t>
  </si>
  <si>
    <t>H03A</t>
  </si>
  <si>
    <t>C07A</t>
  </si>
  <si>
    <t>C09A</t>
  </si>
  <si>
    <t>G03F</t>
  </si>
  <si>
    <t>N06A</t>
  </si>
  <si>
    <t>P01B</t>
  </si>
  <si>
    <t>A02A</t>
  </si>
  <si>
    <t>Cork</t>
  </si>
  <si>
    <t>Manitoba</t>
  </si>
  <si>
    <t>CD</t>
  </si>
  <si>
    <t>UC</t>
  </si>
  <si>
    <t>Smoker</t>
  </si>
  <si>
    <t>Alcohol</t>
  </si>
  <si>
    <t>Age</t>
  </si>
  <si>
    <t>Disease activity</t>
  </si>
  <si>
    <t>Years since diagnosis</t>
  </si>
  <si>
    <t>HFD-Index</t>
  </si>
  <si>
    <r>
      <t>18.36</t>
    </r>
    <r>
      <rPr>
        <sz val="11"/>
        <color theme="1"/>
        <rFont val="Calibri"/>
        <family val="2"/>
      </rPr>
      <t>±2.28</t>
    </r>
  </si>
  <si>
    <t>16.46±1.8</t>
  </si>
  <si>
    <r>
      <t>44.21</t>
    </r>
    <r>
      <rPr>
        <sz val="11"/>
        <color theme="1"/>
        <rFont val="Calibri"/>
        <family val="2"/>
      </rPr>
      <t>±2.4</t>
    </r>
  </si>
  <si>
    <t>47.25±2.1</t>
  </si>
  <si>
    <t>0.43±0.03</t>
  </si>
  <si>
    <t>0.47±0.02</t>
  </si>
  <si>
    <t>Sex (female)</t>
  </si>
  <si>
    <t>24.45±0.95</t>
  </si>
  <si>
    <t>20.17±1.23</t>
  </si>
  <si>
    <t>57.47±1.39</t>
  </si>
  <si>
    <t>54.77±1.13</t>
  </si>
  <si>
    <t>0.5±0.01</t>
  </si>
  <si>
    <t>0.51±0.01</t>
  </si>
  <si>
    <t>Disease, Resection, L04A, A07D, N02A, A12B, C05A, N06A</t>
  </si>
  <si>
    <t>Cohort, Disease</t>
  </si>
  <si>
    <t>Resection, N02A, A10A, Cohort, Sex, A11C, Disease, C02C</t>
  </si>
  <si>
    <t>Resection, Disease, Cohort, A07D, Age</t>
  </si>
  <si>
    <t>Resection, Disease, Cohort, J01X, Sex</t>
  </si>
  <si>
    <t>Cohort, Disease, Resection, A07E, L04A, N06A, N02A, A12B, G03F, A11C, C10A, B03B, A07D, A02A, Age, Sex, B03A, M05B</t>
  </si>
  <si>
    <t>Disease, Resection, A07E, A07D, N02A, A12B, J01M, A11C, C09C, N03A, A09A, B03B, N06A, N05B, A02A</t>
  </si>
  <si>
    <t>Cohort, B03B, N06A, N02A</t>
  </si>
  <si>
    <t>B03A</t>
  </si>
  <si>
    <t>Cohort, Age, L04A</t>
  </si>
  <si>
    <t>A11G</t>
  </si>
  <si>
    <t>Cohort, Age, D11A, N06A, A07D, A02A</t>
  </si>
  <si>
    <t>C09C</t>
  </si>
  <si>
    <t>N05B</t>
  </si>
  <si>
    <t>M05B</t>
  </si>
  <si>
    <t>N03A</t>
  </si>
  <si>
    <t>A06A</t>
  </si>
  <si>
    <t>L01X</t>
  </si>
  <si>
    <t>Escherichia-Shigella</t>
  </si>
  <si>
    <t>Cohort, Resection, A11C, B03B, A07D, N05B, A02B</t>
  </si>
  <si>
    <t>B01A</t>
  </si>
  <si>
    <t>C09D</t>
  </si>
  <si>
    <t>N05A</t>
  </si>
  <si>
    <t>A09A</t>
  </si>
  <si>
    <t>A12B, Cohort, L04A, B03A, A07D, C09C, N02A, A02B, A09A</t>
  </si>
  <si>
    <t>C05A</t>
  </si>
  <si>
    <t>D11A</t>
  </si>
  <si>
    <t>J01X</t>
  </si>
  <si>
    <t>J01M, HFD, A07D, A09A, N06A, Activity, A02B, C07A, Cohort</t>
  </si>
  <si>
    <t>Intestinal Antiinflammatory Agents</t>
  </si>
  <si>
    <t>(0.26-0.44)</t>
  </si>
  <si>
    <t>Surgical Resection</t>
  </si>
  <si>
    <t>(9.47-20.42)</t>
  </si>
  <si>
    <t>Vitamin A And D</t>
  </si>
  <si>
    <t>(1.22-2.14)</t>
  </si>
  <si>
    <t>Multivitamins, Combinations</t>
  </si>
  <si>
    <t>(1.36-2.54)</t>
  </si>
  <si>
    <t>Drugs For Peptic Ulcer And GORD</t>
  </si>
  <si>
    <t>(1.34-2.58)</t>
  </si>
  <si>
    <t>Immunosuppressants</t>
  </si>
  <si>
    <t>(1.33-2.57)</t>
  </si>
  <si>
    <t>Vitamin B12 And Folic Acid</t>
  </si>
  <si>
    <t>(2.44-5.17)</t>
  </si>
  <si>
    <t>Antidepressants</t>
  </si>
  <si>
    <t>(1.23-2.69)</t>
  </si>
  <si>
    <t>Antimetabolites</t>
  </si>
  <si>
    <t>(1.16-2.74)</t>
  </si>
  <si>
    <t>Iron Preparations</t>
  </si>
  <si>
    <t>(1.21-3.03)</t>
  </si>
  <si>
    <t>Antipropulsives</t>
  </si>
  <si>
    <t>(1.68-4.65)</t>
  </si>
  <si>
    <t>Opioids</t>
  </si>
  <si>
    <t>(1.49-5)</t>
  </si>
  <si>
    <t>Decongestants And Other Nasal Preparations For Topical Use</t>
  </si>
  <si>
    <t>(0.08-0.82)</t>
  </si>
  <si>
    <t>Belladonna And Derivatives, Plain</t>
  </si>
  <si>
    <t>(1.69-483.24)</t>
  </si>
  <si>
    <t>Potassium</t>
  </si>
  <si>
    <t>Inf</t>
  </si>
  <si>
    <t>(2.65-Inf)</t>
  </si>
  <si>
    <t>Other Antibacterials</t>
  </si>
  <si>
    <t>(2.18-Inf)</t>
  </si>
  <si>
    <t>Antiadrenergic Agents, Peripherally Acting</t>
  </si>
  <si>
    <t>(1.71-Inf)</t>
  </si>
  <si>
    <t>Other Systemic Drugs For Obstructive Airway Diseases</t>
  </si>
  <si>
    <t>(0-0.43)</t>
  </si>
  <si>
    <t>(0-0.59)</t>
  </si>
  <si>
    <t>Cardiac Glycosides</t>
  </si>
  <si>
    <t>NA</t>
  </si>
  <si>
    <t>D07A</t>
  </si>
  <si>
    <t>IBD-subtype</t>
  </si>
  <si>
    <t>Frequency</t>
  </si>
  <si>
    <t>ANTIPROPULSIVES</t>
  </si>
  <si>
    <t>A07DA03 Loperamide, A07DA02 Opium, A07DA01 Diphenoxylate, A07DA53 Loperamide, combinations</t>
  </si>
  <si>
    <t>INTESTINAL ANTIINFLAMMATORY AGENTS</t>
  </si>
  <si>
    <t>A07EC02 Mesalazine, A07EA06 Budesonide, A07EC01 Sulfasalazine, A07EA01 Prednisolone, A07EA03 Prednisone, A07EC03 Olsalazine, A07EA02 Hydrocortisone acetate</t>
  </si>
  <si>
    <t>LIPID MODIFYING AGENTS, PLAIN</t>
  </si>
  <si>
    <t>C10AC04 Colesevelam, C10AC01 Cholestyramine, C10AA05 Atorvastatin, C10AA07 Rosuvastatin, C10AP03 Garlic, C10AX06 Doconexent, C10AC02 Colestipol, C10AA04 Fluvastatin, C10AA01 Simvastatin, C10AB05 Fenofibrate, C10AX09 Ezetimibe, C10AA02 Lovastatin, C10AA03 Pravastatin</t>
  </si>
  <si>
    <t>IMMUNOSUPPRESSANTS</t>
  </si>
  <si>
    <t>CALCIUM</t>
  </si>
  <si>
    <t>A12AA13 Calcium citrate</t>
  </si>
  <si>
    <t>DRUGS FOR PEPTIC ULCER AND GASTRO-OESOPHAGEAL REFLUX DISEASE (GORD)</t>
  </si>
  <si>
    <t>A02BC03 Lansoprazole, A02BC05 Esomeprazole, A02BC01 Omeprazole, A02BC02 Pantoprazole, A02BC04 Rabeprazole, A02BA02 Ranitidine, A02BA03  Famotidine, A02BX13 Aluminum hydroxide</t>
  </si>
  <si>
    <t>OTHER ANALGESICS AND ANTIPYRETICS</t>
  </si>
  <si>
    <t>N02BA01 Acetylsalicylic acid, N02BE01 Acetaminophen, N02BG10 Medical Cannabis, N02BE51 Paracetamol, combinations excl. psycholeptics</t>
  </si>
  <si>
    <t>ANTIMETABOLITES</t>
  </si>
  <si>
    <t>L01BB02 Mercaptopurine, L01BA01 Methotrexate</t>
  </si>
  <si>
    <t>ANTIPSYCHOTICS</t>
  </si>
  <si>
    <t>N05AH03 Olanzapine, N05AH04 Quetiapine, N05AF01 Flupentixol, N05AB04 Prochlorperazine, N05AA02 Methotrimeprazine</t>
  </si>
  <si>
    <t>ANTIINFLAMMATORY AND ANTIRHEUMATIC PRODUCTS, NON-STEROIDS</t>
  </si>
  <si>
    <t>M01AE52 Naproxen and Esomeprazole, M01AE01 Ibuprofen, M01AE02 Naproxen, M01AX05 Glucosamine, M01AB05 Diclofenac, M01AB55 Diclofenac, combinations, M01AX25 Chondroitin sulfate</t>
  </si>
  <si>
    <t>ANTIEPILEPTICS</t>
  </si>
  <si>
    <t>N03AX16 Pregabalin, N03AX11 Topiramate, N03AX12 Gabapentin, N03AE01 Clonazepam, N03AB02 Phenytoin, N03AF01 Carbamazepine, N03AX09 Lamotrigine, N03AG01 Valproic acid</t>
  </si>
  <si>
    <t>A03A</t>
  </si>
  <si>
    <t>DRUGS FOR FUNCTIONAL GASTROINTESTINAL DISORDERS</t>
  </si>
  <si>
    <t>A03AX04 Pinaverium, A03AX08 Alverine, A03AX13 Simethicone</t>
  </si>
  <si>
    <t>ANGIOTENSIN II RECEPTOR BLOCKERS (ARBs), COMBINATIONS</t>
  </si>
  <si>
    <t>C09DA07 Telmisartan and diuretics, C09DA03 Valsartan and diuretics, C09DA01 Losartan and diuretics , C09DA04 Irbesartan and diuretics, C09DX01 Valsartan, amlodipine and hydrochlorothiazide</t>
  </si>
  <si>
    <t>THYROID PREPARATIONS</t>
  </si>
  <si>
    <t>H03AA02 Liothyronine sodium, H03AA01 Levothyroxine, H03AA05 Thyroid, porcine</t>
  </si>
  <si>
    <t>HORMONAL CONTRACEPTIVES FOR SYSTEMIC USE</t>
  </si>
  <si>
    <t>ANTIDEPRESSANTS</t>
  </si>
  <si>
    <t>N06AA09 Amitriptyline, N06AB10 Escitalopram, N06AX16 Venlafaxine, N06AB06 Sertraline, N06AX12 Bupropion, N06AB03 Fluoxetine, N06AB04 Citalopram, N06AX05 Trazodone, N06AX23 Desvenlafaxine, N06AB05 Paroxetine, N06AA11 Protriptyline, N06AA01 Desipramine, N06AA02 Imipramine, N06AX21 Duloxetine, N06AX11 Mirtazapine, N06AA06 Trimipramine, N06AA12 Doxepin</t>
  </si>
  <si>
    <t>IRON PREPARATIONS</t>
  </si>
  <si>
    <t>ESTROGENS</t>
  </si>
  <si>
    <t>G03CX01 Tibolone, G03CA57 Conjugated estrogens, G03CA03 Estradiol, G03CA01 Ethinylestradiol</t>
  </si>
  <si>
    <t>R03A</t>
  </si>
  <si>
    <t>ADRENERGICS, INHALANTS</t>
  </si>
  <si>
    <t>R03AC02 Salbutamol, R03AK06 Salmeterol and Fluticasone, R03AK07 Formoterol and budesonide, R03AC18 Indacaterol</t>
  </si>
  <si>
    <t>R01A</t>
  </si>
  <si>
    <t>DECONGESTANTS AND OTHER NASAL PREPARATIONS FOR TOPICAL USE</t>
  </si>
  <si>
    <t>R01AD12 Fluticasone furoate, R01AD09 Mometasone, R01AX03 Ipratropium, R01AD58 Fluticasone, combinations , R01AD08 Fluticasone, R01AA07 Xylometazoline</t>
  </si>
  <si>
    <t>R03B</t>
  </si>
  <si>
    <t>OTHER DRUGS FOR OBSTRUCTIVE AIRWAY DISEASES, INHALANTS</t>
  </si>
  <si>
    <t>R03BA05 Fluticasone propionate, R03BA08 Ciclesonide, R03BA02 Budesonide, R03BA01 Beclomethasone dipropionate, R03BB01 Ipratropium bromide</t>
  </si>
  <si>
    <t>BLOOD GLUCOSE LOWERING DRUGS, EXCL. INSULINS</t>
  </si>
  <si>
    <t>A10BA02 Metformin, A10BB09 Gliclazide</t>
  </si>
  <si>
    <t>VITAMIN B12 AND FOLIC ACID</t>
  </si>
  <si>
    <t>B03BB01 Folic acid, B03BA01 Cyanocobalamin, B03BA03 Hydroxocobalamin, B03BA Vitamin B12 (cyanocobalamin and analogues)</t>
  </si>
  <si>
    <t>VITAMIN A AND D, INCL. COMBINATIONS OF THE TWO</t>
  </si>
  <si>
    <t>A11CC05 Cholecalciferol, A11CC01 Ergocalciferol, A11CA01 Vitamin A, A11CB Vitamin A and D in combination, A11CC Vitamin D and analogues</t>
  </si>
  <si>
    <t>ANTIANDROGENS</t>
  </si>
  <si>
    <t>G03HB01 Cyproterone and Estrogen</t>
  </si>
  <si>
    <t>R06A</t>
  </si>
  <si>
    <t>ANTIHISTAMINES FOR SYSTEMIC USE</t>
  </si>
  <si>
    <t>R06AE07 Cetirizine, R06AX27 Desloratadine, R06AA02 Dimenhydrinate, R06AE09 Levocetirizine, R06AX29  bilastine, R06AX13 Loratadine</t>
  </si>
  <si>
    <t>BETA BLOCKING AGENTS</t>
  </si>
  <si>
    <t>C07AB12 Nebivolol, C07AB02 Metoprolol, C07AA05 Propranolol, C07AB03 Atenolol, C07AB07 Bisoprolol</t>
  </si>
  <si>
    <t>ACE INHIBITORS, PLAIN</t>
  </si>
  <si>
    <t>C09AA05 Ramipril, C09AA10 Trandolapril, C09AA09 Fosinopril, C09AA04 Perindopril, C09AA03 Lisinopril, C09AA02 Enalapril, C09AA08 Cilazapril, C09AA07 Benazepril</t>
  </si>
  <si>
    <t>C08C</t>
  </si>
  <si>
    <t>SELECTIVE CALCIUM CHANNEL BLOCKERS WITH MAINLY VASCULAR EFFECTS</t>
  </si>
  <si>
    <t>C08CA01 Amlodipine, C08CA05 Nifedipine, C08CA13 Lercanidipine</t>
  </si>
  <si>
    <t>MULTIVITAMINS, COMBINATIONS</t>
  </si>
  <si>
    <t>A11A Multivitamins, combinations</t>
  </si>
  <si>
    <t>DIGESTIVES, INCL. ENZYMES</t>
  </si>
  <si>
    <t>A09AA02 Pancrelipase, A09AB02 Glycine betaine, A09AA04 Tilactase, A09AB03 Hydrochloric acid</t>
  </si>
  <si>
    <t>C03C</t>
  </si>
  <si>
    <t>HIGH-CEILING DIURETICS</t>
  </si>
  <si>
    <t>C03CA01 Furosemide</t>
  </si>
  <si>
    <t>ANGIOTENSIN II RECEPTOR BLOCKERS (ARBs), PLAIN</t>
  </si>
  <si>
    <t>C09CA04 Irbesartan, C09CA07 Telmisartan, C09CA03 Valsartan, C09CA06 Candesartan, C09CA08 Olmesartan</t>
  </si>
  <si>
    <t>G04C</t>
  </si>
  <si>
    <t>DRUGS USED IN BENIGN PROSTATIC HYPERTROPHY</t>
  </si>
  <si>
    <t>G04CA02 Tamsulosin, G04CB02 Dutasteride, G04CP06 Saw palmetto, G04CX11 beta-Sitosterol</t>
  </si>
  <si>
    <t>DRUGS FOR CONSTIPATION</t>
  </si>
  <si>
    <t>A06AA02 Docusate, A06AC01 Plantago seed, A06AC51 Plantago ovata seed, A06AD65 Polyethylene glycol, A06AG11 Sodium citrate, A06AB56 Sennosides, A06AC05 Linseed, A06AD11 Lactulose</t>
  </si>
  <si>
    <t>N05C</t>
  </si>
  <si>
    <t>HYPNOTICS AND SEDATIVES</t>
  </si>
  <si>
    <t>N05CF01 Zopiclone, N05CD07 Temazepam, N05CP03 St. John's Wort, N05CH01 Melatonin, N05CD01 Flurazepam</t>
  </si>
  <si>
    <t>OTHER ANTINEOPLASTIC AGENTS</t>
  </si>
  <si>
    <t>L01XX33 Celecoxib</t>
  </si>
  <si>
    <t>POTASSIUM</t>
  </si>
  <si>
    <t>A12BA01 Potassium chloride, A12BA Potassium</t>
  </si>
  <si>
    <t>DRUGS AFFECTING BONE STRUCTURE AND MINERALIZATION</t>
  </si>
  <si>
    <t>M05BA04 Alendronic acid, M05BX04 Denosumab, M05BA07 Risedronic acid, M05BB03 Alendronic acid andColecalciferol, M05BA08 Zoledronic acid</t>
  </si>
  <si>
    <t>N02C</t>
  </si>
  <si>
    <t>ANTIMIGRAINE PREPARATIONS</t>
  </si>
  <si>
    <t>N02CC05 Almotriptan, N02CC03 Zolmitriptan, N02CC04 Rizatriptan, N02CC06 Eletriptan, N02CC01 Sumatriptan</t>
  </si>
  <si>
    <t>OTHER ANTIBACTERIALS</t>
  </si>
  <si>
    <t>J01XD01 Metronidazole</t>
  </si>
  <si>
    <t>C03E</t>
  </si>
  <si>
    <t>DIURETICS AND POTASSIUM-SPARING AGENTS IN COMBINATION</t>
  </si>
  <si>
    <t>C03EA01 Hydrochlorothiazide and potassium-sparing agents</t>
  </si>
  <si>
    <t>ANTACIDS</t>
  </si>
  <si>
    <t>A02AC01 Calcium carbonate, A02AH Antacids with sodium bicarbonate</t>
  </si>
  <si>
    <t>N06B</t>
  </si>
  <si>
    <t>PSYCHOSTIMULANTS, AGENTS USED FOR ADHD AND NOOTROPICS</t>
  </si>
  <si>
    <t>N06BA04 Methylphenidate</t>
  </si>
  <si>
    <t>J01M</t>
  </si>
  <si>
    <t>QUINOLONE ANTIBACTERIALS</t>
  </si>
  <si>
    <t>J01MA02 Ciprofloxacin</t>
  </si>
  <si>
    <t>OPIOIDS</t>
  </si>
  <si>
    <t>N02AJ06 Codeine, N02AJ13 Tramadol and Paracetamol, N02AX02 Tramadol, N02AA01 Morphine, N02AA05 Oxycodone, N02AJ17 oxycodone and paracetamol, N02AA55 Oxycodone and Naloxone, N02AA03 Hydromorphone</t>
  </si>
  <si>
    <t>A11H</t>
  </si>
  <si>
    <t>OTHER PLAIN VITAMIN PREPARATIONS</t>
  </si>
  <si>
    <t>A11HA03 Tocopherol (vit E), A11HA02 Pyridoxine (vit B6)</t>
  </si>
  <si>
    <t>ASCORBIC ACID (VITAMIN C), INCL. COMBINATIONS</t>
  </si>
  <si>
    <t>A11GA01 Ascorbic acid</t>
  </si>
  <si>
    <t>A11D</t>
  </si>
  <si>
    <t>VITAMIN B1, PLAIN AND IN COMBINATION WITH VITAMIN B6 AND B12</t>
  </si>
  <si>
    <t>A11D Vitamin B1, plain and in combination with Vitamin B6 and B12</t>
  </si>
  <si>
    <t>S01E</t>
  </si>
  <si>
    <t>ANTIGLAUCOMA PREPARATIONS AND MIOTICS</t>
  </si>
  <si>
    <t>S01EE03 Bimatoprost, S01EE01 Latanoprost, S01EC04 Brinzolamide, S01ED51 Timolol, combinations, S01ED02 Betaxolol, S01ED03 Levobunolol</t>
  </si>
  <si>
    <t>A03B</t>
  </si>
  <si>
    <t>BELLADONNA AND DERIVATIVES, PLAIN</t>
  </si>
  <si>
    <t>A03BB01 Butylscopolamine</t>
  </si>
  <si>
    <t>G04B</t>
  </si>
  <si>
    <t>UROLOGICALS</t>
  </si>
  <si>
    <t>G04BD07 Tolterodine, G04BE08  Tadalafil</t>
  </si>
  <si>
    <t>ANTITHROMBOTIC AGENTS</t>
  </si>
  <si>
    <t>B01AA03 Warfarin, B01AC04 Clopidogrel, B01AC06 Acetylsalicylic acid, B01AF01 Rivaroxaban, B01AB04 Dalteparin</t>
  </si>
  <si>
    <t>C03D</t>
  </si>
  <si>
    <t>POTASSIUM-SPARING AGENTS</t>
  </si>
  <si>
    <t>C03DB02 Triamterene, C03DA01 Spironolactone</t>
  </si>
  <si>
    <t>L02B</t>
  </si>
  <si>
    <t>HORMONE ANTAGONISTS AND RELATED AGENTS</t>
  </si>
  <si>
    <t>L02BA01 Tamoxifen, L02BG04  Letrozole</t>
  </si>
  <si>
    <t>M04A</t>
  </si>
  <si>
    <t>ANTIGOUT PREPARATIONS</t>
  </si>
  <si>
    <t>M04AA01 Allopurinol</t>
  </si>
  <si>
    <t>OTHER DERMATOLOGICAL PREPARATIONS</t>
  </si>
  <si>
    <t>D11AH01 Tacrolimus , D11AX02 Gamolenic acid</t>
  </si>
  <si>
    <t>J01A</t>
  </si>
  <si>
    <t>TETRACYCLINES</t>
  </si>
  <si>
    <t>J01AA02 Doxycycline, J01AA08 Minocycline</t>
  </si>
  <si>
    <t>H05B</t>
  </si>
  <si>
    <t>ANTI-PARATHYROID AGENTS</t>
  </si>
  <si>
    <t>H05BA01 Salmon calcitonin</t>
  </si>
  <si>
    <t>ANTIMALARIALS</t>
  </si>
  <si>
    <t>P01BA02 Hydroxychloroquine, P01BC01 Quinine</t>
  </si>
  <si>
    <t>J04A</t>
  </si>
  <si>
    <t>INTESTINAL ANTIINFECTIVES</t>
  </si>
  <si>
    <t>J04AC01 Isoniazid</t>
  </si>
  <si>
    <t>N07C</t>
  </si>
  <si>
    <t>ANTIVERTIGO PREPARATIONS</t>
  </si>
  <si>
    <t>N07CA01 Betahistine</t>
  </si>
  <si>
    <t>AGENTS FOR TREATMENT OF HEMORRHOIDS AND ANAL FISSURES FOR TOPICAL USE</t>
  </si>
  <si>
    <t>C05AE03 Diltiazem, C05AA01 Hydrocortisone</t>
  </si>
  <si>
    <t>C03B</t>
  </si>
  <si>
    <t>LOW-CEILING DIURETICS, EXCL. THIAZIDES</t>
  </si>
  <si>
    <t>C03BA11 Indapamide</t>
  </si>
  <si>
    <t>G03D</t>
  </si>
  <si>
    <t>PROGESTOGENS</t>
  </si>
  <si>
    <t>G03DA04 Progesterone</t>
  </si>
  <si>
    <t>L03A</t>
  </si>
  <si>
    <t>IMMUNOSTIMULANTS</t>
  </si>
  <si>
    <t>L03AX13 Glatiramer acetate, L03AP Echinacea</t>
  </si>
  <si>
    <t>C09B</t>
  </si>
  <si>
    <t>ACE INHIBITORS, COMBINATIONS</t>
  </si>
  <si>
    <t>C09BA08 Cilazapril and diuretics, C09BB04 Perindopril and amlodipine</t>
  </si>
  <si>
    <t>ANXIOLYTICS</t>
  </si>
  <si>
    <t>N05BA12 Alprazolam, N05BA06 Lorazepam, N05BA01 Diazepam, N05BA04 Oxazepam</t>
  </si>
  <si>
    <t>J05A</t>
  </si>
  <si>
    <t>DIRECT ACTING ANTIVIRALS</t>
  </si>
  <si>
    <t>J05AB11 Valaciclovir</t>
  </si>
  <si>
    <t>H05A</t>
  </si>
  <si>
    <t>PARATHYROID HORMONES AND ANALOGUES</t>
  </si>
  <si>
    <t>H05AA02 Teriparatide</t>
  </si>
  <si>
    <t>A03F</t>
  </si>
  <si>
    <t>PROPULSIVES</t>
  </si>
  <si>
    <t>A03FA03 Domperidone, A03FA01 Metoclopramide</t>
  </si>
  <si>
    <t>J01C</t>
  </si>
  <si>
    <t>BETA-LACTAM ANTIBACTERIALS, PENICILLINS</t>
  </si>
  <si>
    <t>J01CF05 Flucloxacillin</t>
  </si>
  <si>
    <t>H02A</t>
  </si>
  <si>
    <t>CORTICOSTEROIDS FOR SYSTEMIC USE, PLAIN</t>
  </si>
  <si>
    <t>H02AB01 Betamethasone</t>
  </si>
  <si>
    <t>C03A</t>
  </si>
  <si>
    <t>DIURETICS</t>
  </si>
  <si>
    <t>C03AA03 Hydrochlorothiazide</t>
  </si>
  <si>
    <t>C01E</t>
  </si>
  <si>
    <t>OTHER CARDIAC PREPARATIONS</t>
  </si>
  <si>
    <t>C01EB09 Ubidecarenone</t>
  </si>
  <si>
    <t>V03A</t>
  </si>
  <si>
    <t>ALL OTHER THERAPEUTIC PRODUCTS</t>
  </si>
  <si>
    <t>V03AX Other therapeutic products</t>
  </si>
  <si>
    <t>C01A</t>
  </si>
  <si>
    <t>CARDIAC GLYCOSIDES</t>
  </si>
  <si>
    <t>C01AA05 Digoxin</t>
  </si>
  <si>
    <t>C04A</t>
  </si>
  <si>
    <t>PERIPHERAL VASODILATORS</t>
  </si>
  <si>
    <t>C04AC01 Niacin</t>
  </si>
  <si>
    <t>A11E</t>
  </si>
  <si>
    <t>VITAMIN B-COMPLEX, INCL. COMBINATIONS</t>
  </si>
  <si>
    <t>A11EA Vitamin B-complex, plain</t>
  </si>
  <si>
    <t>A12C</t>
  </si>
  <si>
    <t>OTHER MINERAL SUPPLEMENTS</t>
  </si>
  <si>
    <t>A12CE Selenium , A12CC Magnesium , A12CB Zinc, A12C OTHER MINERAL SUPPLEMENTS</t>
  </si>
  <si>
    <t>M03B</t>
  </si>
  <si>
    <t>MUSCLE RELAXANTS, CENTRALLY ACTING AGENTS</t>
  </si>
  <si>
    <t>M03BX08 Cyclobenzaprine, M03BA03 Methocarbamol</t>
  </si>
  <si>
    <t>C01B</t>
  </si>
  <si>
    <t>ANTIARRHYTHMICS, CLASS I AND III</t>
  </si>
  <si>
    <t>C01BD01 Amiodarone, C01BB02 Mexiletine, C01BB01 Lidocaine</t>
  </si>
  <si>
    <t>A13A</t>
  </si>
  <si>
    <t>TONICS</t>
  </si>
  <si>
    <t>A13A Ginseng</t>
  </si>
  <si>
    <t>N04B</t>
  </si>
  <si>
    <t>DOPAMINERGIC AGENTS</t>
  </si>
  <si>
    <t>N04BA02 Carbidopa</t>
  </si>
  <si>
    <t>D05A</t>
  </si>
  <si>
    <t>ANTIPSORIATICS FOR TOPICAL USE</t>
  </si>
  <si>
    <t xml:space="preserve">D05AX52  Calcipotriol, combinations </t>
  </si>
  <si>
    <t>ANTIADRENERGIC AGENTS, PERIPHERALLY ACTING</t>
  </si>
  <si>
    <t>C02CA04 Doxazosin</t>
  </si>
  <si>
    <t>C08D</t>
  </si>
  <si>
    <t>SELECTIVE CALCIUM CHANNEL BLOCKERS WITH DIRECT CARDIAC EFFECTS</t>
  </si>
  <si>
    <t>C08DA01 Verapamil</t>
  </si>
  <si>
    <t>R03D</t>
  </si>
  <si>
    <t>OTHER SYSTEMIC DRUGS FOR OBSTRUCTIVE AIRWAY DISEASES</t>
  </si>
  <si>
    <t>R03DC03 Montelukast</t>
  </si>
  <si>
    <t>INSULINS AND ANALOGUES</t>
  </si>
  <si>
    <t>A10AB05 Insulin aspart, A10AB01 Insulin human, A10AE05 Insulin detemir, A10AE04 Insulin glargine, A10AB06 Insulin glulisine</t>
  </si>
  <si>
    <t>G03X</t>
  </si>
  <si>
    <t>OTHER SEX HORMONES AND MODULATORS OF THE GENITAL SYSTEM</t>
  </si>
  <si>
    <t>G03XC01 Raloxifene</t>
  </si>
  <si>
    <t>C05C</t>
  </si>
  <si>
    <t>CAPILLARY STABILIZING AGENTS</t>
  </si>
  <si>
    <t>C05CA Flavonoide</t>
  </si>
  <si>
    <t>A11B</t>
  </si>
  <si>
    <t>MULTIVITAMINS, PLAIN</t>
  </si>
  <si>
    <t>A11BA Multivitamin</t>
  </si>
  <si>
    <t>C02A</t>
  </si>
  <si>
    <t>ANTIADRENERGIC AGENTS, CENTRALLY ACTING</t>
  </si>
  <si>
    <t>C02AC01 Clonidine</t>
  </si>
  <si>
    <t>CHEMOTHERAPEUTICS FOR TOPICAL USE</t>
  </si>
  <si>
    <t>D06BX01 Metronidazole, D06BB03 Acyclovir</t>
  </si>
  <si>
    <t>B02B</t>
  </si>
  <si>
    <t>VITAMIN K AND OTHER HEMOSTATICS</t>
  </si>
  <si>
    <t>B02BA Vitamin K</t>
  </si>
  <si>
    <t>CORTICOSTEROIDS, PLAIN</t>
  </si>
  <si>
    <t>D07AD01 Clobetasol propionate, D07AA02 Hydrocortisone</t>
  </si>
  <si>
    <t>J01D</t>
  </si>
  <si>
    <t>OTHER BETA-LACTAM ANTIBACTERIALS</t>
  </si>
  <si>
    <t>J01DD05 Cefmenoxime, J01DB01 Cephalexin</t>
  </si>
  <si>
    <t>V04C</t>
  </si>
  <si>
    <t>OTHER DIAGNOSTIC AGENTS</t>
  </si>
  <si>
    <t>V04CH30 Aminohippuric acid</t>
  </si>
  <si>
    <t>H03B</t>
  </si>
  <si>
    <t>ANTITHYROID PREPARATIONS</t>
  </si>
  <si>
    <t>H03BB02 Methimazole</t>
  </si>
  <si>
    <t>S01X</t>
  </si>
  <si>
    <t>OTHER OPHTHALMOLOGICALS</t>
  </si>
  <si>
    <t>S01XA20 Artificial tears and other indifferent preparations, S01XA18 Ciclosporin</t>
  </si>
  <si>
    <t>D07X</t>
  </si>
  <si>
    <t>CORTICOSTEROIDS, OTHER COMBINATIONS</t>
  </si>
  <si>
    <t>D07XC01 Betamethasone</t>
  </si>
  <si>
    <t>N01A</t>
  </si>
  <si>
    <t>ANESTHETICS, GENERAL</t>
  </si>
  <si>
    <t>N01AH01 Fentanyl</t>
  </si>
  <si>
    <t>J02A</t>
  </si>
  <si>
    <t>ANTIMYCOTICS FOR SYSTEMIC USE</t>
  </si>
  <si>
    <t>J02AC01 Fluconazole</t>
  </si>
  <si>
    <t>A04A</t>
  </si>
  <si>
    <t>ANTIEMETICS AND ANTINAUSEANTS</t>
  </si>
  <si>
    <t>A04AD01 Scopolamine</t>
  </si>
  <si>
    <t>PROGESTOGENS AND ESTROGENS IN COMBINATION</t>
  </si>
  <si>
    <t>G03FA01 Norethisterone and estrogen , G03FA10 Norgestrel</t>
  </si>
  <si>
    <t>N07B</t>
  </si>
  <si>
    <t>DRUGS USED IN ADDICTIVE DISORDERS</t>
  </si>
  <si>
    <t>N07BA03 Varenicline</t>
  </si>
  <si>
    <t>M02A</t>
  </si>
  <si>
    <t>TOPICAL PRODUCTS FOR JOINT AND MUSCULAR PAIN</t>
  </si>
  <si>
    <t>M02AB01 Capsaicin, M02AA06 Etofenamate</t>
  </si>
  <si>
    <t>A16A</t>
  </si>
  <si>
    <t>OTHER ALIMENTARY TRACT AND METABOLISM PRODUCTS</t>
  </si>
  <si>
    <t>A16AA Phenylalamine</t>
  </si>
  <si>
    <t>V10B</t>
  </si>
  <si>
    <t>PAIN PALLIATION (BONE SEEKING AGENTS)</t>
  </si>
  <si>
    <t>V10BX01 Strontium cation Sr-89</t>
  </si>
  <si>
    <t>D02A</t>
  </si>
  <si>
    <t>EMOLLIENTS AND PROTECTIVES</t>
  </si>
  <si>
    <t>D02A Emollients and protectives, D02AX Other Emollients and protectives</t>
  </si>
  <si>
    <t>C01D</t>
  </si>
  <si>
    <t>VASODILATORS USED IN CARDIAC DISEASES</t>
  </si>
  <si>
    <t>C01DA02 Glyceryl trinitrate</t>
  </si>
  <si>
    <t>J01F</t>
  </si>
  <si>
    <t>MACROLIDES, LINCOSAMIDES AND STREPTOGRAMINS</t>
  </si>
  <si>
    <t>J01FA09 Clarithromycin</t>
  </si>
  <si>
    <t>S01G</t>
  </si>
  <si>
    <t>DECONGESTANTS AND ANTIALLERGICS</t>
  </si>
  <si>
    <t>S01GX08 Ketotifen</t>
  </si>
  <si>
    <t>B03X</t>
  </si>
  <si>
    <t>OTHER ANTIANEMIC PREPARATIONS</t>
  </si>
  <si>
    <t>B03XA01 Erythropoietin</t>
  </si>
  <si>
    <t>D07C</t>
  </si>
  <si>
    <t>CORTICOSTEROIDS, COMBINATIONS WITH ANTIBIOTICS</t>
  </si>
  <si>
    <t>D07CB01 Triamcinolone and antibiotics, D07CC01 betamethasone and antibiotics</t>
  </si>
  <si>
    <t>C07C</t>
  </si>
  <si>
    <t>BETA BLOCKING AGENTS AND OTHER DIURETICS</t>
  </si>
  <si>
    <t>C07CB03 Atenolol and other diuretics</t>
  </si>
  <si>
    <t>A05B</t>
  </si>
  <si>
    <t>LIVER THERAPY, LIPOTROPICS</t>
  </si>
  <si>
    <t xml:space="preserve">A05BA03 Silymarin </t>
  </si>
  <si>
    <t>A07B</t>
  </si>
  <si>
    <t>INTESTINAL ADSORBENTS</t>
  </si>
  <si>
    <t>A07BB Intestinal absorbents</t>
  </si>
  <si>
    <t>J01E</t>
  </si>
  <si>
    <t>SULFONAMIDES AND TRIMETHOPRIM</t>
  </si>
  <si>
    <t>J01EE01 Sulfamethoxazole and trimethoprim</t>
  </si>
  <si>
    <t>D10A</t>
  </si>
  <si>
    <t>ANTI-ACNE PREPARATIONS FOR TOPICAL USE</t>
  </si>
  <si>
    <t>D10AF51 Clindamycin, combinations</t>
  </si>
  <si>
    <t>Median(All)</t>
  </si>
  <si>
    <t>Median(CD)</t>
  </si>
  <si>
    <t>Median(UC)</t>
  </si>
  <si>
    <t>diff.between</t>
  </si>
  <si>
    <t>diff.within</t>
  </si>
  <si>
    <t>effect</t>
  </si>
  <si>
    <t>overlap</t>
  </si>
  <si>
    <t>Welch p</t>
  </si>
  <si>
    <t>Welch p.adjust</t>
  </si>
  <si>
    <t>Wilcoxon p</t>
  </si>
  <si>
    <t>Wilcoxon p.adjust</t>
  </si>
  <si>
    <t>Increased in</t>
  </si>
  <si>
    <t xml:space="preserve">Lachnoclostridium </t>
  </si>
  <si>
    <t>Patients with CD</t>
  </si>
  <si>
    <t>Erysipelatoclostridium ramosum</t>
  </si>
  <si>
    <t>Blautia glucerasea</t>
  </si>
  <si>
    <t xml:space="preserve">Blautia </t>
  </si>
  <si>
    <t xml:space="preserve">Lachnospiraceae </t>
  </si>
  <si>
    <t xml:space="preserve">Granulicatella </t>
  </si>
  <si>
    <t>Atopobium parvulum</t>
  </si>
  <si>
    <t xml:space="preserve">Enterococcus </t>
  </si>
  <si>
    <t>Anaerostipes caccae</t>
  </si>
  <si>
    <t xml:space="preserve">Klebsiella </t>
  </si>
  <si>
    <t xml:space="preserve">Enterobacteriaceae </t>
  </si>
  <si>
    <t>Enterococcus diestrammenae</t>
  </si>
  <si>
    <t xml:space="preserve">Saccharimonadales </t>
  </si>
  <si>
    <t>Lactobacillus reuteri</t>
  </si>
  <si>
    <t xml:space="preserve">Actinomyces </t>
  </si>
  <si>
    <t xml:space="preserve">Saccharimonadaceae </t>
  </si>
  <si>
    <t xml:space="preserve">Pseudomonas </t>
  </si>
  <si>
    <t xml:space="preserve">Veillonellaceae </t>
  </si>
  <si>
    <t>Clostridium colinum</t>
  </si>
  <si>
    <t>Oribacterium sinus</t>
  </si>
  <si>
    <t>Veillonella parvula</t>
  </si>
  <si>
    <t>Clostridium innocuum</t>
  </si>
  <si>
    <t>Clostridium scindens</t>
  </si>
  <si>
    <t>Schaalia odontolytica</t>
  </si>
  <si>
    <t>Rothia dentocariosa</t>
  </si>
  <si>
    <t>Fusobacterium nucleatum</t>
  </si>
  <si>
    <t>Ruminococcus gauvreauii</t>
  </si>
  <si>
    <t>Eggerthella lenta</t>
  </si>
  <si>
    <t>Actinomyces graevenitzii</t>
  </si>
  <si>
    <t>Clostridium symbiosum</t>
  </si>
  <si>
    <t>Absiella dolichum</t>
  </si>
  <si>
    <t>Solobacterium moorei</t>
  </si>
  <si>
    <t xml:space="preserve">Streptococcus </t>
  </si>
  <si>
    <t xml:space="preserve">Gemella </t>
  </si>
  <si>
    <t>Acidaminococcus intestini</t>
  </si>
  <si>
    <t>Clostridium methylpentosum</t>
  </si>
  <si>
    <t>Finegoldia magna</t>
  </si>
  <si>
    <t xml:space="preserve">Lactobacillus </t>
  </si>
  <si>
    <t>Clostridium perfringens</t>
  </si>
  <si>
    <t xml:space="preserve">Achromobacter </t>
  </si>
  <si>
    <t>Rothia mucilaginosa</t>
  </si>
  <si>
    <t xml:space="preserve">Phocea </t>
  </si>
  <si>
    <t>Bilophila wadsworthia</t>
  </si>
  <si>
    <t>Lactobacillus fermentum</t>
  </si>
  <si>
    <t>Lactobacillus delbrueckii</t>
  </si>
  <si>
    <t xml:space="preserve">Mogibacterium </t>
  </si>
  <si>
    <t xml:space="preserve">Collinsella </t>
  </si>
  <si>
    <t>Eubacterium sulci</t>
  </si>
  <si>
    <t>Intestinibacter bartlettii</t>
  </si>
  <si>
    <t>Veillonella atypica</t>
  </si>
  <si>
    <t>Phascolarctobacterium faecium</t>
  </si>
  <si>
    <t>Streptococcus mutans</t>
  </si>
  <si>
    <t>Akkermansia muciniphila</t>
  </si>
  <si>
    <t xml:space="preserve">Ruminiclostridium 5 </t>
  </si>
  <si>
    <t>Patients with UC</t>
  </si>
  <si>
    <t>Ruminococcus lactaris</t>
  </si>
  <si>
    <t xml:space="preserve">Eggerthellaceae </t>
  </si>
  <si>
    <t>Ruminococcus bromii</t>
  </si>
  <si>
    <t xml:space="preserve">Fusicatenibacter </t>
  </si>
  <si>
    <t xml:space="preserve">Lachnospiraceae UCG-001 </t>
  </si>
  <si>
    <t xml:space="preserve">Family XIII UCG-001 </t>
  </si>
  <si>
    <t xml:space="preserve">GCA-900066575 </t>
  </si>
  <si>
    <t>Barnesiella intestinihominis</t>
  </si>
  <si>
    <t>Bifidobacterium longum</t>
  </si>
  <si>
    <t>Anaerobutyricum hallii</t>
  </si>
  <si>
    <t xml:space="preserve">Lachnospiraceae UCG-004 </t>
  </si>
  <si>
    <t>Clostridium leptum</t>
  </si>
  <si>
    <t>Turicibacter sanguinis</t>
  </si>
  <si>
    <t>Odoribacter splanchnicus</t>
  </si>
  <si>
    <t>Oscilibacter massiliensis</t>
  </si>
  <si>
    <t xml:space="preserve">Ruminococcaceae UCG-010 </t>
  </si>
  <si>
    <t>Coprococcus catus</t>
  </si>
  <si>
    <t>Eubacterium coprostanoligenes</t>
  </si>
  <si>
    <t>Ruminococcus bicirculans</t>
  </si>
  <si>
    <t xml:space="preserve">Clostridiales vadinBB60 group </t>
  </si>
  <si>
    <t>Dorea formicigenerans</t>
  </si>
  <si>
    <t xml:space="preserve">Lachnospira </t>
  </si>
  <si>
    <t>Blautia obeum</t>
  </si>
  <si>
    <t xml:space="preserve">Family XIII AD3011 group </t>
  </si>
  <si>
    <t xml:space="preserve">Alistipes </t>
  </si>
  <si>
    <t xml:space="preserve">Ruminococcaceae UCG-013 </t>
  </si>
  <si>
    <t>Alistipes putredinis</t>
  </si>
  <si>
    <t>Marseillibacter massiliensis</t>
  </si>
  <si>
    <t>Roseburia hominis</t>
  </si>
  <si>
    <t xml:space="preserve">Lachnospiraceae FCS020 group </t>
  </si>
  <si>
    <t xml:space="preserve">Lachnospiraceae NK4A136 group </t>
  </si>
  <si>
    <t>Negativibacillus massiliensis</t>
  </si>
  <si>
    <t xml:space="preserve">Oscillospiraceae </t>
  </si>
  <si>
    <t>Gemmiger formicilis</t>
  </si>
  <si>
    <t xml:space="preserve">Adlercreutzia </t>
  </si>
  <si>
    <t xml:space="preserve">Christensenellaceae </t>
  </si>
  <si>
    <t xml:space="preserve">Erysipelotrichaceae UCG-003 </t>
  </si>
  <si>
    <t xml:space="preserve">Ruminococcaceae UCG-014 </t>
  </si>
  <si>
    <t>Alistipes shahii</t>
  </si>
  <si>
    <t>Romboutsia timonensis</t>
  </si>
  <si>
    <t>Eubacterium rectale</t>
  </si>
  <si>
    <t xml:space="preserve">Ruminococcaceae NK4A214 group </t>
  </si>
  <si>
    <t>Eubacterium eligens</t>
  </si>
  <si>
    <t xml:space="preserve">Clostridium sensu stricto 1 </t>
  </si>
  <si>
    <t xml:space="preserve">Christensenellaceae R-7 group </t>
  </si>
  <si>
    <t xml:space="preserve">Clostridiales </t>
  </si>
  <si>
    <t xml:space="preserve">Ruminococcaceae </t>
  </si>
  <si>
    <t>Roseburia inulinivorans</t>
  </si>
  <si>
    <t xml:space="preserve">Ruminococcaceae UCG-005 </t>
  </si>
  <si>
    <t xml:space="preserve">Subdoligranulum </t>
  </si>
  <si>
    <t xml:space="preserve">Eubacterium </t>
  </si>
  <si>
    <t xml:space="preserve">Ruminococcaceae UCG-002 </t>
  </si>
  <si>
    <t>Faecalibacterium prausnitzii</t>
  </si>
  <si>
    <t>Canadians</t>
  </si>
  <si>
    <t>Irish</t>
  </si>
  <si>
    <t>Median(Canada)</t>
  </si>
  <si>
    <t>Median(reland)</t>
  </si>
  <si>
    <t>Ruthenibacterium lactatiformans</t>
  </si>
  <si>
    <t>Lactococcus lactis</t>
  </si>
  <si>
    <t>Neglecta timonensis</t>
  </si>
  <si>
    <t>Blautia massiliensis</t>
  </si>
  <si>
    <t>Gordonibacter pamelaeae</t>
  </si>
  <si>
    <t>Blautia hydrogenotrophica</t>
  </si>
  <si>
    <t>Collinsella aerofaciens</t>
  </si>
  <si>
    <t xml:space="preserve">Family XIII </t>
  </si>
  <si>
    <t xml:space="preserve">Erysipelotrichales </t>
  </si>
  <si>
    <t>Clostridium spiroforme</t>
  </si>
  <si>
    <t>Anaerofustis stercorihominis</t>
  </si>
  <si>
    <t xml:space="preserve">Coriobacteriales </t>
  </si>
  <si>
    <t>Massilioclostridium coli</t>
  </si>
  <si>
    <t xml:space="preserve">Peptococcaceae </t>
  </si>
  <si>
    <t>Blautia faecis</t>
  </si>
  <si>
    <t>Methanobrevibacter smithii</t>
  </si>
  <si>
    <t>Faecalitalea cylindroides</t>
  </si>
  <si>
    <t xml:space="preserve">Defluviitaleaceae UCG-011 </t>
  </si>
  <si>
    <t>Eisenbergiella massiliensis</t>
  </si>
  <si>
    <t xml:space="preserve">Rhodospirillales </t>
  </si>
  <si>
    <t>Sutterella stercoricanis</t>
  </si>
  <si>
    <t xml:space="preserve">Bacteria </t>
  </si>
  <si>
    <t xml:space="preserve">Bacteroides </t>
  </si>
  <si>
    <t>Holdemanella biformis</t>
  </si>
  <si>
    <t>Alistipes obesi</t>
  </si>
  <si>
    <t>Prevotella copri</t>
  </si>
  <si>
    <t xml:space="preserve">Ruminococcaceae UCG-003 </t>
  </si>
  <si>
    <t>Sutterella wadsworthensis</t>
  </si>
  <si>
    <t>Parabacteroides distasonis</t>
  </si>
  <si>
    <t>Coprobacter fastidiosus</t>
  </si>
  <si>
    <t>Bacteroides ovatus</t>
  </si>
  <si>
    <t>Dorea longicatena</t>
  </si>
  <si>
    <t xml:space="preserve">Roseburia </t>
  </si>
  <si>
    <t xml:space="preserve">Lachnospiraceae UCG-010 </t>
  </si>
  <si>
    <t xml:space="preserve">Lachnospiraceae ND3007 group </t>
  </si>
  <si>
    <t>Bacteroides vulgatus</t>
  </si>
  <si>
    <t xml:space="preserve">Ruminiclostridium 9 </t>
  </si>
  <si>
    <t xml:space="preserve">Bacteroidales </t>
  </si>
  <si>
    <t>Odds ratio</t>
  </si>
  <si>
    <t>Pvalue</t>
  </si>
  <si>
    <t>P adjust</t>
  </si>
  <si>
    <t>All</t>
  </si>
  <si>
    <t>Lipid Modifying Agents</t>
  </si>
  <si>
    <t>Calcium</t>
  </si>
  <si>
    <t>Other Analgesics And Antipyretics</t>
  </si>
  <si>
    <t>Ascorbic Acid (Vitamin C)</t>
  </si>
  <si>
    <t>Antiinflammatory/Antirheumatic Products, Non-Steroids</t>
  </si>
  <si>
    <t>Thyroid Preparations</t>
  </si>
  <si>
    <t>Beta Blocking Agents</t>
  </si>
  <si>
    <t>Ace Inhibitors, Plain</t>
  </si>
  <si>
    <t>Anxiolytics</t>
  </si>
  <si>
    <t>Drugs Affecting Bone Structure And Mineralization</t>
  </si>
  <si>
    <t>Hypnotics And Sedatives</t>
  </si>
  <si>
    <t>Angiotensin Ii Receptor Blockers (Arbs), Plain</t>
  </si>
  <si>
    <t>Selective Calcium Channel Blockers With Mainly Vascular Effects</t>
  </si>
  <si>
    <t>Blood Glucose Lowering Drugs, Excl. Insulins</t>
  </si>
  <si>
    <t>Antiepileptics</t>
  </si>
  <si>
    <t>Adrenergics, Inhalants</t>
  </si>
  <si>
    <t>Hormonal Contraceptives For Systemic Use</t>
  </si>
  <si>
    <t>Drugs For Constipation</t>
  </si>
  <si>
    <t>Estrogens</t>
  </si>
  <si>
    <t>Antihistamines For Systemic Use</t>
  </si>
  <si>
    <t>Other Antineoplastic Agents</t>
  </si>
  <si>
    <t>Other Plain Vitamin Preparations</t>
  </si>
  <si>
    <t>Antithrombotic Agents</t>
  </si>
  <si>
    <t>Other Drugs For Obstructive Airway Diseases, Inhalants</t>
  </si>
  <si>
    <t>Diuretics</t>
  </si>
  <si>
    <t>Vitamin B-Complex, Incl. Combinations</t>
  </si>
  <si>
    <t>Digestives, Incl. Enzymes</t>
  </si>
  <si>
    <t>Antipsychotics</t>
  </si>
  <si>
    <t>Angiotensin Ii Receptor Blockers (Arbs), Combinations</t>
  </si>
  <si>
    <t>Other Mineral Supplements</t>
  </si>
  <si>
    <t>Antacids</t>
  </si>
  <si>
    <t>Antiglaucoma Preparations And Miotics</t>
  </si>
  <si>
    <t>Antimalarials</t>
  </si>
  <si>
    <t>Drugs Used In Benign Prostatic Hypertrophy</t>
  </si>
  <si>
    <t>Antimigraine Preparations</t>
  </si>
  <si>
    <t>High-Ceiling Diuretics</t>
  </si>
  <si>
    <t>Agents For Treatment Of Hemorrhoids And Anal Fissures For Topical Use</t>
  </si>
  <si>
    <t>Propulsives</t>
  </si>
  <si>
    <t>Other Dermatological Preparations</t>
  </si>
  <si>
    <t>Muscle Relaxants, Centrally Acting Agents</t>
  </si>
  <si>
    <t>Antigout Preparations</t>
  </si>
  <si>
    <t>Insulins And Analogues</t>
  </si>
  <si>
    <t>Drugs For Functional Gastrointestinal Disorders</t>
  </si>
  <si>
    <t>Urologicals</t>
  </si>
  <si>
    <t>Other Cardiac Preparations</t>
  </si>
  <si>
    <t>Antiarrhythmics, Class I And Iii</t>
  </si>
  <si>
    <t>Diuretics And Potassium-Sparing Agents In Combination</t>
  </si>
  <si>
    <t>Quinolone Antibacterials</t>
  </si>
  <si>
    <t>Ace Inhibitors, Combinations</t>
  </si>
  <si>
    <t>Direct Acting Antivirals</t>
  </si>
  <si>
    <t>Vitamin B1, Plain And In Combination With Vitamin B6 And B12</t>
  </si>
  <si>
    <t>Hormone Antagonists And Related Agents</t>
  </si>
  <si>
    <t>Chemotherapeutics For Topical Use</t>
  </si>
  <si>
    <t>Corticosteroids For Systemic Use, Plain</t>
  </si>
  <si>
    <t>Potassium-Sparing Agents</t>
  </si>
  <si>
    <t>Tonics</t>
  </si>
  <si>
    <t>Corticosteroids, Plain</t>
  </si>
  <si>
    <t>Antivertigo Preparations</t>
  </si>
  <si>
    <t>Immunostimulants</t>
  </si>
  <si>
    <t>Progestogens And Estrogens In Combination</t>
  </si>
  <si>
    <t>All (%)</t>
  </si>
  <si>
    <t>Ire (%)</t>
  </si>
  <si>
    <t>Can (%)</t>
  </si>
  <si>
    <t>CD (%)</t>
  </si>
  <si>
    <t>UC (%)</t>
  </si>
  <si>
    <t>(0.39-0.7)</t>
  </si>
  <si>
    <t>(1.32-2.55)</t>
  </si>
  <si>
    <t>(8.92-39.43)</t>
  </si>
  <si>
    <t>(1.17-2.39)</t>
  </si>
  <si>
    <t>(1.88-4.42)</t>
  </si>
  <si>
    <t>(30.46-Inf)</t>
  </si>
  <si>
    <t>(0.92-1.96)</t>
  </si>
  <si>
    <t>(4.5-18.62)</t>
  </si>
  <si>
    <t>(0.68-1.41)</t>
  </si>
  <si>
    <t>(2.26-6.5)</t>
  </si>
  <si>
    <t>(6.03-90.32)</t>
  </si>
  <si>
    <t>(0.22-0.5)</t>
  </si>
  <si>
    <t>(1.45-5.57)</t>
  </si>
  <si>
    <t>(4.74-150.49)</t>
  </si>
  <si>
    <t>(1.32-5.1)</t>
  </si>
  <si>
    <t>(2.02-13.32)</t>
  </si>
  <si>
    <t>(3.88-124.4)</t>
  </si>
  <si>
    <t>(0.67-2.31)</t>
  </si>
  <si>
    <t>(0.7-2.48)</t>
  </si>
  <si>
    <t>(1.09-5.28)</t>
  </si>
  <si>
    <t>(3.52-829.86)</t>
  </si>
  <si>
    <t>(2.47-81.04)</t>
  </si>
  <si>
    <t>(4.86-Inf)</t>
  </si>
  <si>
    <t>(1.46-15.66)</t>
  </si>
  <si>
    <t>(0.42-1.66)</t>
  </si>
  <si>
    <t>(0.47-2.19)</t>
  </si>
  <si>
    <t>(1.14-12.56)</t>
  </si>
  <si>
    <t>(0.53-2.83)</t>
  </si>
  <si>
    <t>(0.54-3.16)</t>
  </si>
  <si>
    <t>(1.14-19.06)</t>
  </si>
  <si>
    <t>(0.64-4.76)</t>
  </si>
  <si>
    <t>(2.95-Inf)</t>
  </si>
  <si>
    <t>(2.75-Inf)</t>
  </si>
  <si>
    <t>(0.48-3.79)</t>
  </si>
  <si>
    <t>(0.19-1.03)</t>
  </si>
  <si>
    <t>(2.27-Inf)</t>
  </si>
  <si>
    <t>(1.98-Inf)</t>
  </si>
  <si>
    <t>(0.63-11.5)</t>
  </si>
  <si>
    <t>(0.37-3.81)</t>
  </si>
  <si>
    <t>(0.35-3.59)</t>
  </si>
  <si>
    <t>(0.15-1.22)</t>
  </si>
  <si>
    <t>(1.5-Inf)</t>
  </si>
  <si>
    <t>(1.41-Inf)</t>
  </si>
  <si>
    <t>(0.27-4.02)</t>
  </si>
  <si>
    <t>(1.13-Inf)</t>
  </si>
  <si>
    <t>(0.45-18.86)</t>
  </si>
  <si>
    <t>(0.66-189.27)</t>
  </si>
  <si>
    <t>(1.04-Inf)</t>
  </si>
  <si>
    <t>(0.31-14.57)</t>
  </si>
  <si>
    <t>(0.85-Inf)</t>
  </si>
  <si>
    <t>(0.36-120.86)</t>
  </si>
  <si>
    <t>(0.67-Inf)</t>
  </si>
  <si>
    <t>(0-0.17)</t>
  </si>
  <si>
    <t>(0.03-0.78)</t>
  </si>
  <si>
    <t>(0.11-3.63)</t>
  </si>
  <si>
    <t>(0.24-93.73)</t>
  </si>
  <si>
    <t>(0.49-Inf)</t>
  </si>
  <si>
    <t>(0.4-Inf)</t>
  </si>
  <si>
    <t>(0.19-80.22)</t>
  </si>
  <si>
    <t>(0.31-Inf)</t>
  </si>
  <si>
    <t>(0-0.36)</t>
  </si>
  <si>
    <t>Conf.interval</t>
  </si>
  <si>
    <t>P.adjust</t>
  </si>
  <si>
    <t>(0.82-1.46)</t>
  </si>
  <si>
    <t>(0.89-1.62)</t>
  </si>
  <si>
    <t>(0.96-1.82)</t>
  </si>
  <si>
    <t>(0.78-1.92)</t>
  </si>
  <si>
    <t>(0.74-1.93)</t>
  </si>
  <si>
    <t>(0.74-1.96)</t>
  </si>
  <si>
    <t>(0.67-1.85)</t>
  </si>
  <si>
    <t>(0.41-1.14)</t>
  </si>
  <si>
    <t>(1.01-3.37)</t>
  </si>
  <si>
    <t>(1.07-3.79)</t>
  </si>
  <si>
    <t>(1.06-3.89)</t>
  </si>
  <si>
    <t>(0.5-1.71)</t>
  </si>
  <si>
    <t>(0.29-1.02)</t>
  </si>
  <si>
    <t>(0.25-0.96)</t>
  </si>
  <si>
    <t>(0.41-1.59)</t>
  </si>
  <si>
    <t>(0.65-2.65)</t>
  </si>
  <si>
    <t>(0.62-2.66)</t>
  </si>
  <si>
    <t>(0.31-1.31)</t>
  </si>
  <si>
    <t>(0.23-1.04)</t>
  </si>
  <si>
    <t>(0.52-2.33)</t>
  </si>
  <si>
    <t>(0.8-4.02)</t>
  </si>
  <si>
    <t>(0.55-2.68)</t>
  </si>
  <si>
    <t>(0.43-2.28)</t>
  </si>
  <si>
    <t>(1.12-8.96)</t>
  </si>
  <si>
    <t>(0.45-2.87)</t>
  </si>
  <si>
    <t>(0.4-2.68)</t>
  </si>
  <si>
    <t>(0.97-9.81)</t>
  </si>
  <si>
    <t>(0.38-3.15)</t>
  </si>
  <si>
    <t>(0.59-5.65)</t>
  </si>
  <si>
    <t>(0.42-3.83)</t>
  </si>
  <si>
    <t>(0.41-4.43)</t>
  </si>
  <si>
    <t>(0.11-1.37)</t>
  </si>
  <si>
    <t>(0.35-4.03)</t>
  </si>
  <si>
    <t>(0.08-1.18)</t>
  </si>
  <si>
    <t>(0.12-1.58)</t>
  </si>
  <si>
    <t>(1.23-377.71)</t>
  </si>
  <si>
    <t>(0.23-5.43)</t>
  </si>
  <si>
    <t>(0.07-2)</t>
  </si>
  <si>
    <t>(0.46-26.29)</t>
  </si>
  <si>
    <t>(0.09-3.81)</t>
  </si>
  <si>
    <t>(0.11-6.42)</t>
  </si>
  <si>
    <t>(0.04-2.99)</t>
  </si>
  <si>
    <t>(1.01-Inf)</t>
  </si>
  <si>
    <t>(0.05-4.99)</t>
  </si>
  <si>
    <t>(0.79-Inf)</t>
  </si>
  <si>
    <t>(0.15-15.45)</t>
  </si>
  <si>
    <t>(0.34-169.76)</t>
  </si>
  <si>
    <t>(0-0.93)</t>
  </si>
  <si>
    <t>Geographic Location</t>
  </si>
  <si>
    <t>Disease Activity</t>
  </si>
  <si>
    <t>Topical Corticosteroids</t>
  </si>
  <si>
    <r>
      <t>Shared R</t>
    </r>
    <r>
      <rPr>
        <b/>
        <vertAlign val="superscript"/>
        <sz val="11"/>
        <color theme="1"/>
        <rFont val="Calibri"/>
        <family val="2"/>
        <scheme val="minor"/>
      </rPr>
      <t>2</t>
    </r>
  </si>
  <si>
    <r>
      <t>Unique R</t>
    </r>
    <r>
      <rPr>
        <b/>
        <vertAlign val="superscript"/>
        <sz val="11"/>
        <color theme="1"/>
        <rFont val="Calibri"/>
        <family val="2"/>
        <scheme val="minor"/>
      </rPr>
      <t>2</t>
    </r>
  </si>
  <si>
    <r>
      <t>Interaction R</t>
    </r>
    <r>
      <rPr>
        <b/>
        <vertAlign val="superscript"/>
        <sz val="11"/>
        <color theme="1"/>
        <rFont val="Calibri"/>
        <family val="2"/>
        <scheme val="minor"/>
      </rPr>
      <t>2</t>
    </r>
  </si>
  <si>
    <t>Min taxa</t>
  </si>
  <si>
    <t>Median</t>
  </si>
  <si>
    <t>Associations</t>
  </si>
  <si>
    <t>Positive</t>
  </si>
  <si>
    <t>Negative</t>
  </si>
  <si>
    <t>Shared</t>
  </si>
  <si>
    <t>Shared positive</t>
  </si>
  <si>
    <t>Shared negative</t>
  </si>
  <si>
    <t>Co-directional</t>
  </si>
  <si>
    <t>Co-directional (%)</t>
  </si>
  <si>
    <t>Confounder</t>
  </si>
  <si>
    <t>Percent</t>
  </si>
  <si>
    <t>Sum</t>
  </si>
  <si>
    <t>Confounded</t>
  </si>
  <si>
    <t>Effect</t>
  </si>
  <si>
    <t>Minimum</t>
  </si>
  <si>
    <t>Maximum</t>
  </si>
  <si>
    <t>Max tax</t>
  </si>
  <si>
    <t>Disease, Age of onset, Resection, A11C, A07D, N05B, HFD, A07E, Activity, C09C, N02A, A09A, A02A, J01X, A11A, B03B, M05B, D06B, Age, H03A, C02C, N06A</t>
  </si>
  <si>
    <t>Flavonifractor plautii</t>
  </si>
  <si>
    <t>Cohort, Age of onset, A02B, C07A, C09C</t>
  </si>
  <si>
    <t>Cohort, A07E, Disease, Resection, Alcohol, Age of onset, A11C, B03B, N05B, L01X, HFD</t>
  </si>
  <si>
    <t>Sporobacter termitidis</t>
  </si>
  <si>
    <t>Sporobacter termitidis, Escherichia-Shigella, Alistipes putredinis</t>
  </si>
  <si>
    <t>Resection, A07E, B03A, A07D, N02A, A12B, Age of onset, Cohort, Sex</t>
  </si>
  <si>
    <t>Parvimonas micra</t>
  </si>
  <si>
    <t>Parvimonas micra, Intestinibacter bartlettii, Peptostreptococcus stomatis</t>
  </si>
  <si>
    <t>Disease, A07E, Age of onset, Cohort</t>
  </si>
  <si>
    <t>A11A, Resection, B03B, Cohort, N02B, Disease, Age of onset, L04A, N06A, A07D, C09C, N02A, N05B, B03A, Age, Sex, A12B, Alcohol, A02B, L01X, D06B, HFD, M05B</t>
  </si>
  <si>
    <t>C09C, Cohort, Disease, Activity, Age of onset, Resection, N06A, A07D, N02A, N05A, L04A, A12B, Alcohol, HFD, B03B, A02A, A11A, J01M, C07A, N05C</t>
  </si>
  <si>
    <t>Ruminococcus callidus</t>
  </si>
  <si>
    <t>Cohort, A11C, B03A, Age, Sex, Age of onset, A11A, N02B, A11G</t>
  </si>
  <si>
    <t>Erysipelatoclostridium ramosum, Ruminococcus callidus, Absiella dolichum</t>
  </si>
  <si>
    <t>Cohort, Disease, Age of onset, Resection, L04A, M05B, A07D, A09A, G03F, N02A, A12B, M01A, N05B, Age, H03A, N05A, D06B, Alcohol, B03A, A11C, A11A, N02B, A11G, A02B, N06A, A03B</t>
  </si>
  <si>
    <t>Cohort, A07D, N02A, Disease, Resection, L04A, A12B, A02B, Alcohol, Age of onset, C07A, A07E, J01X, A10A, Age, B03B, H03A, N03A, N05A, N05B, D06B</t>
  </si>
  <si>
    <t>Ruminococcaceae unclassifed</t>
  </si>
  <si>
    <t>Ruminococcaceae unclassifed, NA, NA</t>
  </si>
  <si>
    <t>Resection, A02A, Cohort, Disease, Age of onset, A11C, A07D, H03A, N02A, A09A</t>
  </si>
  <si>
    <t>Coprococcus eutactus</t>
  </si>
  <si>
    <t>Resection, Age of onset, N02A, Cohort, Disease, A02B, L04A, A02A, N05B, M05B, A09A, L01X, Age, N06A, HFD, C02C, A12B, D06B, C07A, A10A, J01M, B03B</t>
  </si>
  <si>
    <t>Ihubacter massiliensis</t>
  </si>
  <si>
    <t>Cohort, Alcohol, Age of onset, A11C, B03B, N05B, L01X, C05A, Age, A02B, A11A, C09C</t>
  </si>
  <si>
    <t>Eubacterium rectale, Faecalibacterium prausnitzii, Ihubacter massiliensis</t>
  </si>
  <si>
    <t>Age of onset, A02B, A07D, C09C, N02A</t>
  </si>
  <si>
    <t>Rothia mucilaginosa, Lactobacillus reuteri, Acidaminococcus intestini</t>
  </si>
  <si>
    <t>Clostridiales unclassified</t>
  </si>
  <si>
    <t>Resection, Cohort, Age of onset, G03F, A11C, A12A, L04A, A02B, Age, Activity, C07A, N05B, B01A, A02A, M05B</t>
  </si>
  <si>
    <t>Resection, Disease, N06A, Cohort, Alcohol, Age of onset, A11C, A02B, L04A, A07D, N05B, A02A, HFD, Activity, B03A, B03B, A07E, L01X</t>
  </si>
  <si>
    <t>A02B, Age of onset, Resection, L04A, A07D, Cohort, N06A, Alcohol, Disease, N02B, B03A, N02A, Age, Sex, A11C, B03B, H03A, M05B, A11G, C09C, C03D, A11A, A12B, L01X</t>
  </si>
  <si>
    <t>Resection, Cohort, Age, Age of onset, A11C, A12A, N05B, Disease, A11A, A07D, N02A, G03F, H03A, B03A, A12B, Sex, A02B, C09C, B03B, N06A</t>
  </si>
  <si>
    <t>Alcohol, Resection, L01B, Cohort, N06A, H03A, L04A, Age, Age of onset, A07E, A11G, N02A, A02B, A03F</t>
  </si>
  <si>
    <t>Bifidobacterium longum, Blautia hydrogenotrophica, NA</t>
  </si>
  <si>
    <t>Age of onset, A02B, C07A</t>
  </si>
  <si>
    <t>Alistipes obesi, Coprococcus eutactus, Negativibacillus massiliensis</t>
  </si>
  <si>
    <t>Bacteroides massiliensis</t>
  </si>
  <si>
    <t>Resection, N06A, A07D, Alcohol, Disease, HFD, Age of onset, N03A</t>
  </si>
  <si>
    <t>Bacteroides salyersiae</t>
  </si>
  <si>
    <t>Age of onset, Resection, A10A, L04A, A02A, J01M, C09C</t>
  </si>
  <si>
    <t>Resection, Disease, A07D, Age of onset, A11C, A02B, C09C, L04A, N05B, Alcohol, N06A, A02A, Cohort, B03B, Sex, N02B, L01X, A07E, M05B, G03C</t>
  </si>
  <si>
    <t>Gemmiger formicilis, Clostridium spiroforme, Coprococcus catus</t>
  </si>
  <si>
    <t>Colidextribacter massiliensis</t>
  </si>
  <si>
    <t>Disease, Age of onset, Resection, A07E, Cohort</t>
  </si>
  <si>
    <t>Senegalimassilia anaerobia</t>
  </si>
  <si>
    <t>Angelakisella massiliensis</t>
  </si>
  <si>
    <t>Resection, Disease, HFD, Age of onset, L04A, Cohort, C10A, N02A, N05A</t>
  </si>
  <si>
    <t>Clostridium innocuum, Akkermansia muciniphila, Neglecta timonensis</t>
  </si>
  <si>
    <t>Lachnospiraceae UCG-004 , Saccharimonadaceae , Neglecta timonensis</t>
  </si>
  <si>
    <t xml:space="preserve">Coriobacteriales , Eggerthellaceae , Mollicutes RF39 </t>
  </si>
  <si>
    <t>Ruthenibacterium lactatiformans, Roseburia , Roseburia inulinivorans</t>
  </si>
  <si>
    <t xml:space="preserve">Faecalibacterium prausnitzii, Saccharimonadales , Veillonellaceae </t>
  </si>
  <si>
    <t>Ruminococcaceae UCG-013 , Blautia obeum, Lactobacillus reuteri</t>
  </si>
  <si>
    <t xml:space="preserve">Caproiciproducens </t>
  </si>
  <si>
    <t xml:space="preserve">Faecalibacterium prausnitzii, Eubacterium rectale, Caproiciproducens </t>
  </si>
  <si>
    <t>Enterococcus diestrammenae, Veillonellaceae , Fusobacterium nucleatum</t>
  </si>
  <si>
    <t xml:space="preserve">Fusobacterium nucleatum, Escherichia-Shigella, Veillonellaceae </t>
  </si>
  <si>
    <t>Streptococcus , Bacteroidales , Erysipelatoclostridium ramosum</t>
  </si>
  <si>
    <t>Streptococcus , Rothia mucilaginosa, Streptococcus mutans</t>
  </si>
  <si>
    <t>Streptococcus , Eubacterium , Erysipelatoclostridium ramosum</t>
  </si>
  <si>
    <t xml:space="preserve">Acidaminococcus intestini, Blautia hydrogenotrophica, Pseudomonas </t>
  </si>
  <si>
    <t xml:space="preserve">Lachnospiraceae UCG-004 , Ruminococcus callidus, Family XIII </t>
  </si>
  <si>
    <t>Family XIII AD3011 group , Eisenbergiella , Erysipelatoclostridium ramosum</t>
  </si>
  <si>
    <t xml:space="preserve">Streptococcus mutans, Neglecta timonensis, Ruminococcaceae UCG-002 </t>
  </si>
  <si>
    <t xml:space="preserve">Faecalitalea cylindroides, Clostridium scindens, Ruminococcaceae </t>
  </si>
  <si>
    <t xml:space="preserve">Coprococcus eutactus, Ruminococcus callidus, Defluviitaleaceae UCG-011 </t>
  </si>
  <si>
    <t>Pseudomonas , Enterococcus diestrammenae, Fusobacterium nucleatum</t>
  </si>
  <si>
    <t xml:space="preserve">Shuttleworthia </t>
  </si>
  <si>
    <t xml:space="preserve">Bacteroides vulgatus, Shuttleworthia , Family XIII AD3011 group </t>
  </si>
  <si>
    <t>Romboutsia timonensis, Clostridium sensu stricto 1 , NA</t>
  </si>
  <si>
    <t xml:space="preserve">Saccharimonadaceae , Absiella dolichum, Clostridiales </t>
  </si>
  <si>
    <t xml:space="preserve">Veillonellaceae , Coprobacillus cateniformis, Porphyromonas </t>
  </si>
  <si>
    <t xml:space="preserve">Enterococcus diestrammenae, Granulicatella , Clostridiales </t>
  </si>
  <si>
    <t xml:space="preserve">Roseburia inulinivorans, Faecalibacterium prausnitzii, Fusicatenibacter </t>
  </si>
  <si>
    <t xml:space="preserve">Intestinimonas </t>
  </si>
  <si>
    <t xml:space="preserve">Intestinimonas , Anaerofilum , Family XIII AD3011 group </t>
  </si>
  <si>
    <t>Ruminococcaceae NK4A214 group , Blautia massiliensis, NA</t>
  </si>
  <si>
    <t xml:space="preserve">Escherichia-Shigella, Collinsella , Streptococcus </t>
  </si>
  <si>
    <t xml:space="preserve">Rothia dentocariosa, Streptococcus , Lactobacillus </t>
  </si>
  <si>
    <t xml:space="preserve">Bacteroides massiliensis, Bacteroides salyersiae, Rhodospirillales </t>
  </si>
  <si>
    <t xml:space="preserve">Subdoligranulum , Ihubacter massiliensis, Phocea </t>
  </si>
  <si>
    <t xml:space="preserve">Bacteroides salyersiae, Phascolarctobacterium faecium, Veillonellaceae </t>
  </si>
  <si>
    <t xml:space="preserve">Enterococcus , Clostridium perfringens, Enterobacteriaceae </t>
  </si>
  <si>
    <t>Ruminococcaceae , Butyricicoccus , Lactobacillus delbrueckii</t>
  </si>
  <si>
    <t>Colidextribacter massiliensis, Mollicutes RF39 , Blautia obeum</t>
  </si>
  <si>
    <t>Erysipelotrichaceae UCG-003 , Dorea longicatena, Marseillibacter massiliensis</t>
  </si>
  <si>
    <t>Enterobacteriaceae , Actinomyces , Enterococcus diestrammenae</t>
  </si>
  <si>
    <t>Holdemanella biformis, Ruminiclostridium 5 , Bilophila wadsworthia</t>
  </si>
  <si>
    <t xml:space="preserve">Butyricicoccus </t>
  </si>
  <si>
    <t>Acidaminococcus intestini, Butyricicoccus , Clostridium baratii</t>
  </si>
  <si>
    <t xml:space="preserve">Senegalimassilia anaerobia, Peptococcus , Anaerosporobacter </t>
  </si>
  <si>
    <t>Top 3 affected taxa</t>
  </si>
  <si>
    <t>Disease Associations</t>
  </si>
  <si>
    <t>Cohort Associations</t>
  </si>
  <si>
    <t>Alcohol Consumption</t>
  </si>
  <si>
    <t>IBD-Subtype</t>
  </si>
  <si>
    <t>Years since Diagnosis</t>
  </si>
  <si>
    <t>Biological Sex</t>
  </si>
  <si>
    <t>ATC3-Code</t>
  </si>
  <si>
    <t>Name</t>
  </si>
  <si>
    <t>Counts</t>
  </si>
  <si>
    <t>P value</t>
  </si>
  <si>
    <t>P adjusted</t>
  </si>
  <si>
    <t>Confidence Interval</t>
  </si>
  <si>
    <t>Proportion</t>
  </si>
  <si>
    <t>Verrucomicrobiae</t>
  </si>
  <si>
    <t>Bacteroidia</t>
  </si>
  <si>
    <t>Gammaproteobacteria</t>
  </si>
  <si>
    <t>Methanobacteria</t>
  </si>
  <si>
    <t>Negativicutes</t>
  </si>
  <si>
    <t>Clostridia</t>
  </si>
  <si>
    <t>Alphaproteobacteria</t>
  </si>
  <si>
    <t>Coriobacteriia</t>
  </si>
  <si>
    <t>Deltaproteobacteria</t>
  </si>
  <si>
    <t>Actinobacteria</t>
  </si>
  <si>
    <t>Bacilli</t>
  </si>
  <si>
    <t>Mollicutes</t>
  </si>
  <si>
    <t>Fusobacteriia</t>
  </si>
  <si>
    <t>Erysipelotrichia</t>
  </si>
  <si>
    <t>Melainabacteria</t>
  </si>
  <si>
    <t>Saccharimonadia</t>
  </si>
  <si>
    <t>Confidence interval</t>
  </si>
  <si>
    <t>Ratio</t>
  </si>
  <si>
    <t>Tannerellaceae</t>
  </si>
  <si>
    <t>Bacteroidaceae</t>
  </si>
  <si>
    <t>Akkermansiaceae</t>
  </si>
  <si>
    <t>Enterobacteriaceae</t>
  </si>
  <si>
    <t>Bifidobacteriaceae</t>
  </si>
  <si>
    <t>Barnesiellaceae</t>
  </si>
  <si>
    <t>Lachnospiraceae</t>
  </si>
  <si>
    <t>Veillonellaceae</t>
  </si>
  <si>
    <t>Prevotellaceae</t>
  </si>
  <si>
    <t>Coriobacteriaceae</t>
  </si>
  <si>
    <t>Peptostreptococcaceae</t>
  </si>
  <si>
    <t>Methanobacteriaceae</t>
  </si>
  <si>
    <t>Rikenellaceae</t>
  </si>
  <si>
    <t>Pasteurellaceae</t>
  </si>
  <si>
    <t>Streptococcaceae</t>
  </si>
  <si>
    <t>Acidaminococcaceae</t>
  </si>
  <si>
    <t>Christensenellaceae</t>
  </si>
  <si>
    <t>Ruminococcaceae</t>
  </si>
  <si>
    <t>Desulfovibrionaceae</t>
  </si>
  <si>
    <t>Lactobacillaceae</t>
  </si>
  <si>
    <t>Burkholderiaceae</t>
  </si>
  <si>
    <t>Eggerthellaceae</t>
  </si>
  <si>
    <t>Fusobacteriaceae</t>
  </si>
  <si>
    <t>Enterococcaceae</t>
  </si>
  <si>
    <t>Erysipelotrichaceae</t>
  </si>
  <si>
    <t>uncultured</t>
  </si>
  <si>
    <t>Porphyromonadaceae</t>
  </si>
  <si>
    <t>Marinifilaceae</t>
  </si>
  <si>
    <t>Saccharimonadaceae</t>
  </si>
  <si>
    <t>Carnobacteriaceae</t>
  </si>
  <si>
    <t>Defluviitaleaceae</t>
  </si>
  <si>
    <t>Peptococcaceae</t>
  </si>
  <si>
    <t>Eubacteriaceae</t>
  </si>
  <si>
    <t>Actinomycetaceae</t>
  </si>
  <si>
    <t>Micrococcaceae</t>
  </si>
  <si>
    <t>Pseudomonadaceae</t>
  </si>
  <si>
    <t>Atopobiaceae</t>
  </si>
  <si>
    <t>Coriobacteriales Incertae Sedis</t>
  </si>
  <si>
    <t>Clostridiaceae 1</t>
  </si>
  <si>
    <t>Clostridiales vadinBB60 group</t>
  </si>
  <si>
    <t>Mollicutes RF39 fa</t>
  </si>
  <si>
    <t>Gastranaerophilales fa</t>
  </si>
  <si>
    <t>Family XIII</t>
  </si>
  <si>
    <t>Family XI</t>
  </si>
  <si>
    <t>Saccharimonadales fa</t>
  </si>
  <si>
    <t>DRUGS FOR PEPTIC ULCER AND GORD</t>
  </si>
  <si>
    <t>Min</t>
  </si>
  <si>
    <t>Mean</t>
  </si>
  <si>
    <t>Max</t>
  </si>
  <si>
    <t>Chao1 diversity differences</t>
  </si>
  <si>
    <t>Shannon diversity differences</t>
  </si>
  <si>
    <t>Intra personal Aitchison distances</t>
  </si>
  <si>
    <t>Intra personal Jaccard distances</t>
  </si>
  <si>
    <t>CD yes</t>
  </si>
  <si>
    <t>CD no</t>
  </si>
  <si>
    <t>UC yes</t>
  </si>
  <si>
    <t>UC no</t>
  </si>
  <si>
    <r>
      <t>1</t>
    </r>
    <r>
      <rPr>
        <b/>
        <vertAlign val="superscript"/>
        <sz val="11"/>
        <color theme="1"/>
        <rFont val="Calibri"/>
        <family val="2"/>
        <scheme val="minor"/>
      </rPr>
      <t>st</t>
    </r>
    <r>
      <rPr>
        <b/>
        <sz val="11"/>
        <color theme="1"/>
        <rFont val="Calibri"/>
        <family val="2"/>
        <scheme val="minor"/>
      </rPr>
      <t xml:space="preserve"> Qu</t>
    </r>
  </si>
  <si>
    <r>
      <t>3</t>
    </r>
    <r>
      <rPr>
        <b/>
        <vertAlign val="superscript"/>
        <sz val="11"/>
        <color theme="1"/>
        <rFont val="Calibri"/>
        <family val="2"/>
        <scheme val="minor"/>
      </rPr>
      <t>rd</t>
    </r>
    <r>
      <rPr>
        <b/>
        <sz val="11"/>
        <color theme="1"/>
        <rFont val="Calibri"/>
        <family val="2"/>
        <scheme val="minor"/>
      </rPr>
      <t xml:space="preserve"> Qu</t>
    </r>
  </si>
  <si>
    <t>explained variance (unique)</t>
  </si>
  <si>
    <t>explained variance (interaction)</t>
  </si>
  <si>
    <t>Interaction effect (%)</t>
  </si>
  <si>
    <t>Chao1</t>
  </si>
  <si>
    <t>Min.</t>
  </si>
  <si>
    <t>1st Qu.</t>
  </si>
  <si>
    <t>3rd Qu.</t>
  </si>
  <si>
    <t>Max.</t>
  </si>
  <si>
    <t>p-value</t>
  </si>
  <si>
    <t>Wilcox W</t>
  </si>
  <si>
    <t>UC can</t>
  </si>
  <si>
    <t>CD can</t>
  </si>
  <si>
    <t>UC ire</t>
  </si>
  <si>
    <t>CD ire</t>
  </si>
  <si>
    <t>Canadian</t>
  </si>
  <si>
    <t>p adjust</t>
  </si>
  <si>
    <t>Shannon</t>
  </si>
  <si>
    <t xml:space="preserve">ATC4 (chemical subgroup) </t>
  </si>
  <si>
    <t>A07DA Antipropulsives</t>
  </si>
  <si>
    <t>ATC5 chemical substance</t>
  </si>
  <si>
    <t>A07EA Corticosteroids acting locally; A07EC Aminosalicylic acid and similar agents</t>
  </si>
  <si>
    <t>L04AA Selective immunosuppressants; L04AB Tumor necrosis factor alpha (TNF-α) inhibitors; L04AX Other immunosuppressants</t>
  </si>
  <si>
    <t>A12AA Calcium</t>
  </si>
  <si>
    <t>A02BA H2-receptor antagonists; A02BC Proton pump inhibitors; A02BX Other drugs for peptic ulcer and gastro-oesophageal reflux disease (GORD)</t>
  </si>
  <si>
    <t>N02BA Salicylic acid and derivatives; N02BE Anilides; N02BG Other analgesics and antipyretics</t>
  </si>
  <si>
    <t>L01BA Folic acid analogues; L01BB Purine analogues</t>
  </si>
  <si>
    <t>C10AA HMG CoA reductase inhibitors; C10AB Fibrates; C10AC Bile acid sequestrants; C10AP Herbal remedies that affect lipid metabolism; C10AX Other lipid modifying agents</t>
  </si>
  <si>
    <t>N05AA Phenothiazines with aliphatic side-chain; N05AB Phenothiazines with piperazine structure; N05AF Thioxanthene derivatives; N05AH Diazepines, oxazepines, thiazepines and oxepines</t>
  </si>
  <si>
    <t>M01AB Acetic acid derivatives and related substances; M01AE Propionic acid derivatives; M01AX Other antiinflammatory and antirheumatic agents, non-steroids</t>
  </si>
  <si>
    <t>N03AB Hydantoin derivatives; N03AE Benzodiazepine derivatives; N03AF Carboxamide derivatives; N03AG Fatty acid derivatives; N03AX Other antiepileptics</t>
  </si>
  <si>
    <t>G03AA11 Norgestimate, G03AC10 Drospirenone, G03AC06 Medroxyprogesterone acetate, G03AA07 Levonorgestrel and Ethinylestradiol , G03AA12 drospirenone and Ethinylestradiol, G03AA05 Norethisterone and ethinylestradiol, G03AC03 Levonorgestrel, G03AA09 Desogestrel and ethinylestradiol</t>
  </si>
  <si>
    <t>B03AE03 Iron and multivitamins, B03AD Iron in combination with folic acid</t>
  </si>
  <si>
    <t>A03AX Other drugs for functional gastrointestinal disorders</t>
  </si>
  <si>
    <t>C09DA Angiotensin II receptor blockers (ARBs) and diuretics; C09DX Angiotensin II receptor blockers (ARBs), other combinations</t>
  </si>
  <si>
    <t>H03AA Thyroid hormones</t>
  </si>
  <si>
    <t xml:space="preserve">G03CX Other estrogens; G03CA Natural and semisynthetic estrogens, plain; </t>
  </si>
  <si>
    <t>G03AA Progestogens and estrogens, fixed combinations; G03AC Progestogens</t>
  </si>
  <si>
    <t>N06AA Non-selective monoamine reuptake inhibitors; N06AB Selective serotonin reuptake inhibitors; N06AX Other antidepressants</t>
  </si>
  <si>
    <t>B03AD Iron in combination with folic acid, B03AE Iron in other combinations</t>
  </si>
  <si>
    <t>R03BC Antiallergic agents, excl. corticosteroids; R03BX Other drugs for obstructive airway diseases, inhalants</t>
  </si>
  <si>
    <t>R01AA Sympathomimetics, plain; R01AD Corticosteroids; R01AX Other nasal preparations</t>
  </si>
  <si>
    <t>R03BA Glucocorticoids; R03BB Anticholinergics</t>
  </si>
  <si>
    <t>A10BA Biguanides; A10BB Sulfonylureas</t>
  </si>
  <si>
    <t>B03BA Vitamin B12 (cyanocobalamin and analogues); B03BB Folic acid and derivatives</t>
  </si>
  <si>
    <t>A11CA Vitamin A, plain; A11CB Vitamin A and D in combination; A11CC Vitamin D and analogues</t>
  </si>
  <si>
    <t>G03HB Antiandrogens and estrogens</t>
  </si>
  <si>
    <t>C07AA Beta blocking agents, non-selective; C07AB Beta blocking agents, selective</t>
  </si>
  <si>
    <t>C09AA ACE inhibitors, plain</t>
  </si>
  <si>
    <t>R06AA Aminoalkyl ethers; R06AE Piperazine derivatives; R06AX Other antihistamines for systemic use</t>
  </si>
  <si>
    <t>C08CA Dihydropyridine derivatives</t>
  </si>
  <si>
    <t>A11AA Multivitamins with minerals; A11AB Multivitamins, other combinations</t>
  </si>
  <si>
    <t>ATC3 (therapeutic/pharmacological subgroup)</t>
  </si>
  <si>
    <t>A09AA Enzyme preparations; A09AB Acid preparations</t>
  </si>
  <si>
    <t>C03CA Sulfonamides, plain</t>
  </si>
  <si>
    <t>C09AA ACE inhibitors, plain</t>
  </si>
  <si>
    <t>G04CA Alpha-adrenoreceptor antagonists; G04CB Testosterone-5-alpha reductase inhibitors; G04CP Herbal prostate remedies; G04CX Other drugs used in benign prostatic hypertrophy</t>
  </si>
  <si>
    <t>N05AD Butyrophenone derivatives; N05AF Thioxanthene derivatives; N05AH Diazepines, oxazepines, thiazepines and oxepines; N05AP Herbal hypnotics and sedatives</t>
  </si>
  <si>
    <t>A06AA Softeners, emollients; A06AB Contact laxatives; A06AC Bulk-forming laxatives; A06AD Osmotically acting laxatives; A06AG Enemas</t>
  </si>
  <si>
    <t>L01XX Other antineoplastic agents</t>
  </si>
  <si>
    <t>A12BA Potassium</t>
  </si>
  <si>
    <t>M05BA Bisphosphonates; M05BB Bisphosphonates, combinations; M05BX Other drugs affecting bone structure and mineralization</t>
  </si>
  <si>
    <t>N02CC Selective serotonin (5HT1) agonists</t>
  </si>
  <si>
    <t>J01XD Imidazole derivatives</t>
  </si>
  <si>
    <t>C03EA Low-ceiling diuretics and potassium-sparing agents</t>
  </si>
  <si>
    <t>A02AC Calcium compounds; A02AH Antacids with sodium bicarbonate</t>
  </si>
  <si>
    <t>N06BA Centrally acting sympathomimetics</t>
  </si>
  <si>
    <t>J01MA Fluoroquinolones</t>
  </si>
  <si>
    <t>N02AA Natural opium alkaloids; N02AJ Opioids in combination with non-opioid analgesics; N02AX Other opioids</t>
  </si>
  <si>
    <t>A11HA Other plain vitamin preparations</t>
  </si>
  <si>
    <t>A11GA Ascorbic acid (vitamin C), plain</t>
  </si>
  <si>
    <t>A11DA Vitamin B1, plain; A11DB Vitamin B1 in combination with vitamin B6 and/or vitamin B12</t>
  </si>
  <si>
    <t>S01EC Carbonic anhydrase inhibitors; S01ED Beta blocking agents; S01EE Prostaglandin analogues</t>
  </si>
  <si>
    <t>A03BB Belladonna alkaloids, semisynthetic, quaternary ammonium compounds</t>
  </si>
  <si>
    <t>G04BD Drugs for urinary frequency and incontinence; G04BE Drugs used in erectile dysfunction</t>
  </si>
  <si>
    <t>B01AA Vitamin K antagonists; B01AB Heparin group; B01AC Platelet aggregation inhibitors excl. heparin; B01AF Direct factor Xa inhibitors</t>
  </si>
  <si>
    <t>C03DA Aldosterone antagonists; C03DB Other potassium-sparing agents</t>
  </si>
  <si>
    <t>L02BA Anti-estrogens; L02BG Aromatase inhibitors</t>
  </si>
  <si>
    <t>M04AA Preparations inhibiting uric acid production</t>
  </si>
  <si>
    <t>D11AH Agents for dermatitis, excluding corticosteroids; D11AX Other dermatologicals</t>
  </si>
  <si>
    <t>J01AA Tetracyclines</t>
  </si>
  <si>
    <t>H05BA Calcitonin preparations</t>
  </si>
  <si>
    <t>P01BA Aminoquinolines; P01BC Methanolquinolines</t>
  </si>
  <si>
    <t>J04AC Hydrazides</t>
  </si>
  <si>
    <t>N07CA Antivertigo preparations</t>
  </si>
  <si>
    <t>C05AA Corticosteroids; C05AE Muscle relaxants</t>
  </si>
  <si>
    <t>C03BA Sulfonamides, plain</t>
  </si>
  <si>
    <t>G03DA Pregnen (4) derivatives</t>
  </si>
  <si>
    <t>L03AP Herbal immunostimulants, L03AX Other immunostimulants</t>
  </si>
  <si>
    <t>C09BA ACE inhibitors and diuretics; C09BB ACE inhibitors and calcium channel blockers</t>
  </si>
  <si>
    <t>N05BA Benzodiazepine derivatives</t>
  </si>
  <si>
    <t>J05AB Nucleosides and nucleotides excl. reverse transcriptase inhibitors</t>
  </si>
  <si>
    <t>H05AA Parathyroid hormones and analogues</t>
  </si>
  <si>
    <t>A03FA Propulsives</t>
  </si>
  <si>
    <t>J01CF Beta-lactamase resistant penicillins</t>
  </si>
  <si>
    <t>H02AB Glucocorticoids</t>
  </si>
  <si>
    <t>C03AA Thiazides, plain</t>
  </si>
  <si>
    <t>C01EB Other cardiac preparations</t>
  </si>
  <si>
    <t>C01AA Digitalis glycosides</t>
  </si>
  <si>
    <t>C04AC Nicotinic acid and derivatives</t>
  </si>
  <si>
    <t>A12CB Zinc; A12CC Magnesium; A12CE Selenium</t>
  </si>
  <si>
    <t>M03BA Carbamic acid esters; M03BX Other centrally acting agents</t>
  </si>
  <si>
    <t>C01BB Antiarrhythmics, class Ib; C01BD Antiarrhythmics, class III</t>
  </si>
  <si>
    <t>N04BA Dopa and dopa derivatives</t>
  </si>
  <si>
    <t>A13A Tonics</t>
  </si>
  <si>
    <t>D05AX Other antipsoriatics for topical use</t>
  </si>
  <si>
    <t>C02CA Alpha-adrenoreceptor antagonists</t>
  </si>
  <si>
    <t>C08DA Phenylalkylamine derivatives</t>
  </si>
  <si>
    <t>R03DC Leukotriene receptor antagonists</t>
  </si>
  <si>
    <t>A10AB Insulins and analogues for injection, fast-acting; A10AE Insulins and analogues for injection, long-acting</t>
  </si>
  <si>
    <t>G03XC Selective estrogen receptor modulators</t>
  </si>
  <si>
    <t>C05CA Bioflavonoids</t>
  </si>
  <si>
    <t>A11BA Multivitamins, plain</t>
  </si>
  <si>
    <t>C02AC Imidazoline receptor agonists</t>
  </si>
  <si>
    <t>D06BB Antivirals; D06BX Other chemotherapeutics</t>
  </si>
  <si>
    <t>D07AA Corticosteroids, weak (group I); D07AD Corticosteroids, very potent (group IV)</t>
  </si>
  <si>
    <t>J01DB First-generation cephalosporins; J01DD Third-generation cephalosporins</t>
  </si>
  <si>
    <t>V04CH Tests for renal function and ureteral injuries</t>
  </si>
  <si>
    <t>H03BB Sulfur-containing imidazole derivatives</t>
  </si>
  <si>
    <t>S01XA Other ophthalmologicals</t>
  </si>
  <si>
    <t>D07XC Corticosteroids, potent, other combinations</t>
  </si>
  <si>
    <t>N01AH Opioid anesthetics</t>
  </si>
  <si>
    <t>J02AC Triazole and tetrazole derivatives</t>
  </si>
  <si>
    <t>A04AD Other antiemetics</t>
  </si>
  <si>
    <t>G03FA Progestogens and estrogens, fixed combinations</t>
  </si>
  <si>
    <t>N07BA Drugs used in nicotine dependence</t>
  </si>
  <si>
    <t>M02AA Antiinflammatory preparations, non-steroids for topical use; M02AB Capsaicin and similar agents</t>
  </si>
  <si>
    <t>A16AA Amino acids and derivatives</t>
  </si>
  <si>
    <t>V10BX Various pain palliation radiopharmaceuticals</t>
  </si>
  <si>
    <t>D02AX Other emollients and protectives</t>
  </si>
  <si>
    <t>C01DA Organic nitrates</t>
  </si>
  <si>
    <t>J01FA Macrolides</t>
  </si>
  <si>
    <t>S01GX Other antiallergics</t>
  </si>
  <si>
    <t>B03XA Other antianemic preparations</t>
  </si>
  <si>
    <t>D07CB Corticosteroids, moderately potent, combinations with antibiotics; D07CC Corticosteroids, potent, combinations with antibiotics</t>
  </si>
  <si>
    <t>C07CB Beta blocking agents, selective, and other diuretics</t>
  </si>
  <si>
    <t>A05BA Liver therapy</t>
  </si>
  <si>
    <t>A07BB Bismuth preparations</t>
  </si>
  <si>
    <t>J01EE Combinations of sulfonamides and trimethoprim, incl. derivatives</t>
  </si>
  <si>
    <t>D10AF Antiinfectives for treatment of acne</t>
  </si>
  <si>
    <t>Polypharmacy</t>
  </si>
  <si>
    <t>Plain Lipid Modifying Agents</t>
  </si>
  <si>
    <t>Vitamin C</t>
  </si>
  <si>
    <t>Insulins and Analogues</t>
  </si>
  <si>
    <t>explained variance (naive)</t>
  </si>
  <si>
    <t>L04AB02 Infliximab, L04AB04 Adalimumab, L04AX01 Azathioprine, L04AA06 Mycophenolate mofetil, L04AX03  Methotrexate</t>
  </si>
  <si>
    <t>Supplementary table S1: Study cohort characteristics</t>
  </si>
  <si>
    <t>Supplementary table S2: Medications in ATC3 classification</t>
  </si>
  <si>
    <t>Supplementary table S3: Comparison of alpha diversity metrics between IBD-subtypes and geographic locations</t>
  </si>
  <si>
    <t>Supplementary table S4: Differentially abundant taxa (highest available classification) between patients with UC and CD as determined with ALDEx2</t>
  </si>
  <si>
    <t>Supplementary table S5: Differentially abundant taxa (highest available classification) between patients from Canada and Ireland as determined with ALDEx2</t>
  </si>
  <si>
    <t>Supplementary table S6: Differentially used medications and supplements between patient from different geographic locations and IDB-subtype as determined with Fischer Exact tests</t>
  </si>
  <si>
    <t>Supplementary table S7: Comparison of intra-personal alpha and beta diversity measures between patients that started a new drug and those who did not.</t>
  </si>
  <si>
    <t>Supplementary table S8: Multivariate regression analysis with vpthemall. "naive" denotes the naïve effect of each factor on the gut microbial composition, "unique" denotes the conservative estimate after partitioning out the effect of all variables,"interaction" is the difference between "naive"and "unique"</t>
  </si>
  <si>
    <t>Supplementary table S11: Fisher Exact Test of significant associations between taxa and medications and taxa abundance on class level</t>
  </si>
  <si>
    <t>Supplementary table S11: Fisher Exact Test of significant associations between taxa and medications and taxa abundance on family level</t>
  </si>
  <si>
    <t>Supplementary table S9: Number of significant, shared and co-directional associations between taxa and metadata as well as their minimum, maximun and median effectsizes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</si>
</sst>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8" x14ac:knownFonts="1">
    <font>
      <sz val="11"/>
      <color theme="1"/>
      <name val="Calibri"/>
      <family val="2"/>
      <scheme val="minor"/>
    </font>
    <font>
      <b/>
      <sz val="11"/>
      <color theme="1"/>
      <name val="Calibri"/>
      <family val="2"/>
      <scheme val="minor"/>
    </font>
    <font>
      <sz val="11"/>
      <color theme="1"/>
      <name val="Calibri"/>
      <family val="2"/>
    </font>
    <font>
      <b/>
      <sz val="11"/>
      <name val="Calibri"/>
      <family val="2"/>
      <scheme val="minor"/>
    </font>
    <font>
      <i/>
      <sz val="11"/>
      <color theme="1"/>
      <name val="Calibri"/>
      <family val="2"/>
      <scheme val="minor"/>
    </font>
    <font>
      <b/>
      <i/>
      <sz val="11"/>
      <color theme="1"/>
      <name val="Calibri"/>
      <family val="2"/>
      <scheme val="minor"/>
    </font>
    <font>
      <b/>
      <vertAlign val="superscript"/>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49">
    <xf numFmtId="0" fontId="0" fillId="0" borderId="0" xfId="0"/>
    <xf numFmtId="0" fontId="0" fillId="2" borderId="0" xfId="0" applyFill="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center"/>
    </xf>
    <xf numFmtId="0" fontId="3" fillId="2" borderId="0" xfId="0" applyFont="1" applyFill="1"/>
    <xf numFmtId="0" fontId="3" fillId="2" borderId="0" xfId="0" applyFont="1" applyFill="1" applyAlignment="1">
      <alignment wrapText="1"/>
    </xf>
    <xf numFmtId="0" fontId="1"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xf numFmtId="11" fontId="0" fillId="0" borderId="0" xfId="0" applyNumberFormat="1" applyAlignment="1">
      <alignment horizontal="center"/>
    </xf>
    <xf numFmtId="11" fontId="1" fillId="2" borderId="0" xfId="0" applyNumberFormat="1" applyFont="1" applyFill="1" applyAlignment="1">
      <alignment horizontal="center"/>
    </xf>
    <xf numFmtId="11" fontId="0" fillId="2" borderId="0" xfId="0" applyNumberFormat="1" applyFill="1" applyAlignment="1">
      <alignment horizontal="center"/>
    </xf>
    <xf numFmtId="0" fontId="0" fillId="2" borderId="0" xfId="0" applyFill="1" applyAlignment="1">
      <alignment horizontal="center"/>
    </xf>
    <xf numFmtId="0" fontId="5" fillId="2" borderId="0" xfId="0" applyFont="1" applyFill="1"/>
    <xf numFmtId="0" fontId="0" fillId="2" borderId="0" xfId="0" applyFill="1" applyAlignment="1">
      <alignment wrapText="1"/>
    </xf>
    <xf numFmtId="2" fontId="0" fillId="2" borderId="0" xfId="0" applyNumberFormat="1" applyFill="1" applyAlignment="1">
      <alignment horizontal="center"/>
    </xf>
    <xf numFmtId="165" fontId="0" fillId="2" borderId="0" xfId="0" applyNumberFormat="1" applyFill="1"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2" fontId="1" fillId="2" borderId="0" xfId="0" applyNumberFormat="1" applyFont="1" applyFill="1" applyAlignment="1">
      <alignment horizontal="center"/>
    </xf>
    <xf numFmtId="165" fontId="1" fillId="2" borderId="0" xfId="0" applyNumberFormat="1" applyFont="1" applyFill="1" applyAlignment="1">
      <alignment horizontal="center"/>
    </xf>
    <xf numFmtId="10" fontId="0" fillId="0" borderId="0" xfId="0" applyNumberFormat="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right" vertical="center"/>
    </xf>
    <xf numFmtId="0" fontId="0" fillId="2" borderId="0" xfId="0" applyFill="1" applyAlignment="1">
      <alignment horizontal="left" vertical="center"/>
    </xf>
    <xf numFmtId="0" fontId="1" fillId="2" borderId="0" xfId="0" applyFont="1" applyFill="1" applyAlignment="1">
      <alignment horizontal="left" vertical="center"/>
    </xf>
    <xf numFmtId="165" fontId="1" fillId="2" borderId="0" xfId="0" applyNumberFormat="1" applyFont="1" applyFill="1" applyAlignment="1">
      <alignment horizontal="center" vertical="center"/>
    </xf>
    <xf numFmtId="165" fontId="0" fillId="0" borderId="0" xfId="0" applyNumberFormat="1" applyAlignment="1">
      <alignment horizontal="center" vertical="center"/>
    </xf>
    <xf numFmtId="10" fontId="0" fillId="0" borderId="0" xfId="0" applyNumberFormat="1" applyAlignment="1">
      <alignment horizontal="center" vertical="center"/>
    </xf>
    <xf numFmtId="2" fontId="1" fillId="2" borderId="0" xfId="0" applyNumberFormat="1" applyFont="1" applyFill="1" applyAlignment="1">
      <alignment horizontal="center" vertical="center"/>
    </xf>
    <xf numFmtId="2" fontId="0" fillId="0" borderId="0" xfId="0" applyNumberFormat="1" applyAlignment="1">
      <alignment horizontal="center" vertical="center"/>
    </xf>
    <xf numFmtId="166" fontId="0" fillId="0" borderId="0" xfId="0" applyNumberFormat="1" applyAlignment="1">
      <alignment horizontal="center"/>
    </xf>
    <xf numFmtId="166" fontId="1" fillId="0" borderId="0" xfId="0" applyNumberFormat="1" applyFont="1" applyAlignment="1">
      <alignment horizontal="center"/>
    </xf>
    <xf numFmtId="166" fontId="1" fillId="2" borderId="0" xfId="0" applyNumberFormat="1" applyFont="1" applyFill="1" applyAlignment="1">
      <alignment horizontal="center"/>
    </xf>
    <xf numFmtId="11" fontId="1" fillId="2" borderId="0" xfId="0" applyNumberFormat="1" applyFont="1" applyFill="1" applyAlignment="1">
      <alignment horizontal="center" vertical="center"/>
    </xf>
    <xf numFmtId="0" fontId="1" fillId="2" borderId="0" xfId="0" applyFont="1" applyFill="1" applyAlignment="1">
      <alignment horizontal="center" wrapText="1"/>
    </xf>
    <xf numFmtId="2" fontId="7" fillId="3" borderId="0" xfId="0" applyNumberFormat="1" applyFont="1" applyFill="1" applyAlignment="1">
      <alignment horizontal="right" vertical="top" wrapText="1"/>
    </xf>
    <xf numFmtId="2" fontId="0" fillId="0" borderId="0" xfId="0" applyNumberFormat="1"/>
    <xf numFmtId="10" fontId="0" fillId="0" borderId="0" xfId="0" applyNumberFormat="1"/>
    <xf numFmtId="0" fontId="1" fillId="2" borderId="0" xfId="0" applyFont="1" applyFill="1" applyAlignment="1">
      <alignment horizontal="center"/>
    </xf>
    <xf numFmtId="0" fontId="0" fillId="0" borderId="0" xfId="0" applyAlignment="1">
      <alignment horizontal="center"/>
    </xf>
    <xf numFmtId="11" fontId="0" fillId="0" borderId="0" xfId="0" applyNumberFormat="1" applyAlignment="1">
      <alignment horizontal="center"/>
    </xf>
    <xf numFmtId="11" fontId="0" fillId="0" borderId="0" xfId="0" applyNumberFormat="1" applyAlignment="1">
      <alignment horizontal="center" vertical="center"/>
    </xf>
    <xf numFmtId="0" fontId="1" fillId="2" borderId="0" xfId="0" applyFont="1" applyFill="1" applyAlignment="1">
      <alignment horizontal="center" vertical="center"/>
    </xf>
    <xf numFmtId="165" fontId="1"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571500</xdr:colOff>
      <xdr:row>43</xdr:row>
      <xdr:rowOff>19050</xdr:rowOff>
    </xdr:from>
    <xdr:to>
      <xdr:col>18</xdr:col>
      <xdr:colOff>368300</xdr:colOff>
      <xdr:row>51</xdr:row>
      <xdr:rowOff>38100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workbookViewId="0">
      <selection activeCell="D7" sqref="D7"/>
    </sheetView>
  </sheetViews>
  <sheetFormatPr defaultRowHeight="14.4" x14ac:dyDescent="0.3"/>
  <cols>
    <col min="1" max="1" width="12" customWidth="1"/>
    <col min="2" max="2" width="12.21875" customWidth="1"/>
    <col min="3" max="3" width="13.77734375" customWidth="1"/>
    <col min="4" max="4" width="11.21875" customWidth="1"/>
    <col min="5" max="5" width="12" customWidth="1"/>
  </cols>
  <sheetData>
    <row r="1" spans="1:5" s="1" customFormat="1" x14ac:dyDescent="0.3">
      <c r="A1" s="1" t="s">
        <v>1131</v>
      </c>
    </row>
    <row r="3" spans="1:5" x14ac:dyDescent="0.3">
      <c r="A3" s="5"/>
      <c r="B3" s="43" t="s">
        <v>29</v>
      </c>
      <c r="C3" s="43"/>
      <c r="D3" s="43" t="s">
        <v>30</v>
      </c>
      <c r="E3" s="43"/>
    </row>
    <row r="4" spans="1:5" x14ac:dyDescent="0.3">
      <c r="A4" s="5"/>
      <c r="B4" s="7" t="s">
        <v>31</v>
      </c>
      <c r="C4" s="7" t="s">
        <v>32</v>
      </c>
      <c r="D4" s="8" t="s">
        <v>31</v>
      </c>
      <c r="E4" s="8" t="s">
        <v>32</v>
      </c>
    </row>
    <row r="5" spans="1:5" x14ac:dyDescent="0.3">
      <c r="A5" s="5" t="s">
        <v>122</v>
      </c>
      <c r="B5" s="3">
        <v>0.443</v>
      </c>
      <c r="C5" s="3">
        <v>0.55700000000000005</v>
      </c>
      <c r="D5" s="3">
        <f>447/(447+336)</f>
        <v>0.57088122605363989</v>
      </c>
      <c r="E5" s="3">
        <f>336/(336+447)</f>
        <v>0.42911877394636017</v>
      </c>
    </row>
    <row r="6" spans="1:5" ht="28.8" x14ac:dyDescent="0.3">
      <c r="A6" s="6" t="s">
        <v>36</v>
      </c>
      <c r="B6" s="3">
        <v>0.29099999999999998</v>
      </c>
      <c r="C6" s="3">
        <v>0.224</v>
      </c>
      <c r="D6" s="3">
        <v>0.39600000000000002</v>
      </c>
      <c r="E6" s="3">
        <v>0.318</v>
      </c>
    </row>
    <row r="7" spans="1:5" ht="28.8" x14ac:dyDescent="0.3">
      <c r="A7" s="6" t="s">
        <v>37</v>
      </c>
      <c r="B7" s="2" t="s">
        <v>39</v>
      </c>
      <c r="C7" s="2" t="s">
        <v>40</v>
      </c>
      <c r="D7" s="2" t="s">
        <v>46</v>
      </c>
      <c r="E7" s="2" t="s">
        <v>47</v>
      </c>
    </row>
    <row r="8" spans="1:5" x14ac:dyDescent="0.3">
      <c r="A8" s="5" t="s">
        <v>45</v>
      </c>
      <c r="B8" s="3">
        <v>0.40200000000000002</v>
      </c>
      <c r="C8" s="3">
        <v>0.36699999999999999</v>
      </c>
      <c r="D8" s="3">
        <v>0.71799999999999997</v>
      </c>
      <c r="E8" s="3">
        <v>0.59799999999999998</v>
      </c>
    </row>
    <row r="9" spans="1:5" x14ac:dyDescent="0.3">
      <c r="A9" s="5" t="s">
        <v>35</v>
      </c>
      <c r="B9" s="2" t="s">
        <v>41</v>
      </c>
      <c r="C9" s="2" t="s">
        <v>42</v>
      </c>
      <c r="D9" s="2" t="s">
        <v>49</v>
      </c>
      <c r="E9" s="2" t="s">
        <v>48</v>
      </c>
    </row>
    <row r="10" spans="1:5" x14ac:dyDescent="0.3">
      <c r="A10" s="5" t="s">
        <v>38</v>
      </c>
      <c r="B10" s="2" t="s">
        <v>43</v>
      </c>
      <c r="C10" s="2" t="s">
        <v>44</v>
      </c>
      <c r="D10" s="2" t="s">
        <v>50</v>
      </c>
      <c r="E10" s="2" t="s">
        <v>51</v>
      </c>
    </row>
    <row r="11" spans="1:5" x14ac:dyDescent="0.3">
      <c r="A11" s="5" t="s">
        <v>33</v>
      </c>
      <c r="B11" s="3">
        <v>0.154</v>
      </c>
      <c r="C11" s="3">
        <v>4.8000000000000001E-2</v>
      </c>
      <c r="D11" s="3">
        <v>0.107</v>
      </c>
      <c r="E11" s="3">
        <v>5.7000000000000002E-2</v>
      </c>
    </row>
    <row r="12" spans="1:5" x14ac:dyDescent="0.3">
      <c r="A12" s="5" t="s">
        <v>34</v>
      </c>
      <c r="B12" s="3">
        <v>0.496</v>
      </c>
      <c r="C12" s="3">
        <v>0.55100000000000005</v>
      </c>
      <c r="D12" s="3">
        <v>0.39600000000000002</v>
      </c>
      <c r="E12" s="3">
        <v>0.59199999999999997</v>
      </c>
    </row>
  </sheetData>
  <mergeCells count="2">
    <mergeCell ref="B3:C3"/>
    <mergeCell ref="D3: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3"/>
  <sheetViews>
    <sheetView workbookViewId="0"/>
  </sheetViews>
  <sheetFormatPr defaultRowHeight="14.4" x14ac:dyDescent="0.3"/>
  <cols>
    <col min="1" max="1" width="5.77734375" customWidth="1"/>
    <col min="2" max="2" width="71.44140625" bestFit="1" customWidth="1"/>
    <col min="3" max="3" width="160.21875" bestFit="1" customWidth="1"/>
    <col min="4" max="4" width="255.6640625" bestFit="1" customWidth="1"/>
    <col min="5" max="5" width="9.44140625" bestFit="1" customWidth="1"/>
  </cols>
  <sheetData>
    <row r="1" spans="1:5" s="1" customFormat="1" x14ac:dyDescent="0.3">
      <c r="A1" s="1" t="s">
        <v>1132</v>
      </c>
    </row>
    <row r="3" spans="1:5" x14ac:dyDescent="0.3">
      <c r="A3" s="9"/>
      <c r="B3" s="9" t="s">
        <v>1037</v>
      </c>
      <c r="C3" s="9" t="s">
        <v>1003</v>
      </c>
      <c r="D3" s="9" t="s">
        <v>1005</v>
      </c>
      <c r="E3" s="9" t="s">
        <v>123</v>
      </c>
    </row>
    <row r="4" spans="1:5" x14ac:dyDescent="0.3">
      <c r="A4" s="9" t="s">
        <v>9</v>
      </c>
      <c r="B4" t="s">
        <v>124</v>
      </c>
      <c r="C4" t="s">
        <v>1004</v>
      </c>
      <c r="D4" t="s">
        <v>125</v>
      </c>
      <c r="E4">
        <v>95</v>
      </c>
    </row>
    <row r="5" spans="1:5" x14ac:dyDescent="0.3">
      <c r="A5" s="9" t="s">
        <v>1</v>
      </c>
      <c r="B5" t="s">
        <v>126</v>
      </c>
      <c r="C5" t="s">
        <v>1006</v>
      </c>
      <c r="D5" t="s">
        <v>127</v>
      </c>
      <c r="E5">
        <v>478</v>
      </c>
    </row>
    <row r="6" spans="1:5" x14ac:dyDescent="0.3">
      <c r="A6" s="9" t="s">
        <v>3</v>
      </c>
      <c r="B6" t="s">
        <v>128</v>
      </c>
      <c r="C6" t="s">
        <v>1012</v>
      </c>
      <c r="D6" t="s">
        <v>129</v>
      </c>
      <c r="E6">
        <v>274</v>
      </c>
    </row>
    <row r="7" spans="1:5" x14ac:dyDescent="0.3">
      <c r="A7" s="9" t="s">
        <v>7</v>
      </c>
      <c r="B7" t="s">
        <v>130</v>
      </c>
      <c r="C7" t="s">
        <v>1007</v>
      </c>
      <c r="D7" t="s">
        <v>1130</v>
      </c>
      <c r="E7">
        <v>207</v>
      </c>
    </row>
    <row r="8" spans="1:5" x14ac:dyDescent="0.3">
      <c r="A8" s="9" t="s">
        <v>4</v>
      </c>
      <c r="B8" t="s">
        <v>131</v>
      </c>
      <c r="C8" t="s">
        <v>1008</v>
      </c>
      <c r="D8" t="s">
        <v>132</v>
      </c>
      <c r="E8">
        <v>246</v>
      </c>
    </row>
    <row r="9" spans="1:5" x14ac:dyDescent="0.3">
      <c r="A9" s="9" t="s">
        <v>6</v>
      </c>
      <c r="B9" t="s">
        <v>133</v>
      </c>
      <c r="C9" t="s">
        <v>1009</v>
      </c>
      <c r="D9" t="s">
        <v>134</v>
      </c>
      <c r="E9">
        <v>213</v>
      </c>
    </row>
    <row r="10" spans="1:5" x14ac:dyDescent="0.3">
      <c r="A10" s="9" t="s">
        <v>11</v>
      </c>
      <c r="B10" t="s">
        <v>135</v>
      </c>
      <c r="C10" t="s">
        <v>1010</v>
      </c>
      <c r="D10" t="s">
        <v>136</v>
      </c>
      <c r="E10">
        <v>209</v>
      </c>
    </row>
    <row r="11" spans="1:5" x14ac:dyDescent="0.3">
      <c r="A11" s="9" t="s">
        <v>20</v>
      </c>
      <c r="B11" t="s">
        <v>137</v>
      </c>
      <c r="C11" t="s">
        <v>1011</v>
      </c>
      <c r="D11" t="s">
        <v>138</v>
      </c>
      <c r="E11">
        <v>115</v>
      </c>
    </row>
    <row r="12" spans="1:5" x14ac:dyDescent="0.3">
      <c r="A12" s="9" t="s">
        <v>74</v>
      </c>
      <c r="B12" t="s">
        <v>139</v>
      </c>
      <c r="C12" t="s">
        <v>1013</v>
      </c>
      <c r="D12" t="s">
        <v>140</v>
      </c>
      <c r="E12">
        <v>21</v>
      </c>
    </row>
    <row r="13" spans="1:5" x14ac:dyDescent="0.3">
      <c r="A13" s="9" t="s">
        <v>21</v>
      </c>
      <c r="B13" t="s">
        <v>141</v>
      </c>
      <c r="C13" t="s">
        <v>1014</v>
      </c>
      <c r="D13" t="s">
        <v>142</v>
      </c>
      <c r="E13">
        <v>83</v>
      </c>
    </row>
    <row r="14" spans="1:5" x14ac:dyDescent="0.3">
      <c r="A14" s="9" t="s">
        <v>67</v>
      </c>
      <c r="B14" t="s">
        <v>143</v>
      </c>
      <c r="C14" t="s">
        <v>1015</v>
      </c>
      <c r="D14" t="s">
        <v>144</v>
      </c>
      <c r="E14">
        <v>41</v>
      </c>
    </row>
    <row r="15" spans="1:5" x14ac:dyDescent="0.3">
      <c r="A15" s="9" t="s">
        <v>145</v>
      </c>
      <c r="B15" t="s">
        <v>146</v>
      </c>
      <c r="C15" t="s">
        <v>1018</v>
      </c>
      <c r="D15" t="s">
        <v>147</v>
      </c>
      <c r="E15">
        <v>8</v>
      </c>
    </row>
    <row r="16" spans="1:5" x14ac:dyDescent="0.3">
      <c r="A16" s="9" t="s">
        <v>73</v>
      </c>
      <c r="B16" t="s">
        <v>148</v>
      </c>
      <c r="C16" t="s">
        <v>1019</v>
      </c>
      <c r="D16" t="s">
        <v>149</v>
      </c>
      <c r="E16">
        <v>18</v>
      </c>
    </row>
    <row r="17" spans="1:5" x14ac:dyDescent="0.3">
      <c r="A17" s="9" t="s">
        <v>22</v>
      </c>
      <c r="B17" t="s">
        <v>150</v>
      </c>
      <c r="C17" t="s">
        <v>1020</v>
      </c>
      <c r="D17" t="s">
        <v>151</v>
      </c>
      <c r="E17">
        <v>81</v>
      </c>
    </row>
    <row r="18" spans="1:5" x14ac:dyDescent="0.3">
      <c r="A18" s="9" t="s">
        <v>14</v>
      </c>
      <c r="B18" t="s">
        <v>152</v>
      </c>
      <c r="C18" t="s">
        <v>1022</v>
      </c>
      <c r="D18" t="s">
        <v>1016</v>
      </c>
      <c r="E18">
        <v>37</v>
      </c>
    </row>
    <row r="19" spans="1:5" x14ac:dyDescent="0.3">
      <c r="A19" s="9" t="s">
        <v>26</v>
      </c>
      <c r="B19" t="s">
        <v>153</v>
      </c>
      <c r="C19" t="s">
        <v>1023</v>
      </c>
      <c r="D19" t="s">
        <v>154</v>
      </c>
      <c r="E19">
        <v>139</v>
      </c>
    </row>
    <row r="20" spans="1:5" x14ac:dyDescent="0.3">
      <c r="A20" s="9" t="s">
        <v>60</v>
      </c>
      <c r="B20" t="s">
        <v>155</v>
      </c>
      <c r="C20" t="s">
        <v>1024</v>
      </c>
      <c r="D20" t="s">
        <v>1017</v>
      </c>
      <c r="E20">
        <v>102</v>
      </c>
    </row>
    <row r="21" spans="1:5" x14ac:dyDescent="0.3">
      <c r="A21" s="9" t="s">
        <v>15</v>
      </c>
      <c r="B21" t="s">
        <v>156</v>
      </c>
      <c r="C21" t="s">
        <v>1021</v>
      </c>
      <c r="D21" t="s">
        <v>157</v>
      </c>
      <c r="E21">
        <v>35</v>
      </c>
    </row>
    <row r="22" spans="1:5" x14ac:dyDescent="0.3">
      <c r="A22" s="9" t="s">
        <v>158</v>
      </c>
      <c r="B22" t="s">
        <v>159</v>
      </c>
      <c r="C22" t="s">
        <v>1025</v>
      </c>
      <c r="D22" t="s">
        <v>160</v>
      </c>
      <c r="E22">
        <v>40</v>
      </c>
    </row>
    <row r="23" spans="1:5" x14ac:dyDescent="0.3">
      <c r="A23" s="9" t="s">
        <v>161</v>
      </c>
      <c r="B23" t="s">
        <v>162</v>
      </c>
      <c r="C23" t="s">
        <v>1026</v>
      </c>
      <c r="D23" t="s">
        <v>163</v>
      </c>
      <c r="E23">
        <v>20</v>
      </c>
    </row>
    <row r="24" spans="1:5" x14ac:dyDescent="0.3">
      <c r="A24" s="9" t="s">
        <v>164</v>
      </c>
      <c r="B24" t="s">
        <v>165</v>
      </c>
      <c r="C24" t="s">
        <v>1027</v>
      </c>
      <c r="D24" t="s">
        <v>166</v>
      </c>
      <c r="E24">
        <v>28</v>
      </c>
    </row>
    <row r="25" spans="1:5" x14ac:dyDescent="0.3">
      <c r="A25" s="9" t="s">
        <v>19</v>
      </c>
      <c r="B25" t="s">
        <v>167</v>
      </c>
      <c r="C25" t="s">
        <v>1028</v>
      </c>
      <c r="D25" t="s">
        <v>168</v>
      </c>
      <c r="E25">
        <v>43</v>
      </c>
    </row>
    <row r="26" spans="1:5" x14ac:dyDescent="0.3">
      <c r="A26" s="9" t="s">
        <v>12</v>
      </c>
      <c r="B26" t="s">
        <v>169</v>
      </c>
      <c r="C26" t="s">
        <v>1029</v>
      </c>
      <c r="D26" t="s">
        <v>170</v>
      </c>
      <c r="E26">
        <v>195</v>
      </c>
    </row>
    <row r="27" spans="1:5" x14ac:dyDescent="0.3">
      <c r="A27" s="9" t="s">
        <v>2</v>
      </c>
      <c r="B27" t="s">
        <v>171</v>
      </c>
      <c r="C27" t="s">
        <v>1030</v>
      </c>
      <c r="D27" t="s">
        <v>172</v>
      </c>
      <c r="E27">
        <v>309</v>
      </c>
    </row>
    <row r="28" spans="1:5" x14ac:dyDescent="0.3">
      <c r="A28" s="9" t="s">
        <v>16</v>
      </c>
      <c r="B28" t="s">
        <v>173</v>
      </c>
      <c r="C28" t="s">
        <v>1031</v>
      </c>
      <c r="D28" t="s">
        <v>174</v>
      </c>
      <c r="E28">
        <v>2</v>
      </c>
    </row>
    <row r="29" spans="1:5" x14ac:dyDescent="0.3">
      <c r="A29" s="9" t="s">
        <v>175</v>
      </c>
      <c r="B29" t="s">
        <v>176</v>
      </c>
      <c r="C29" t="s">
        <v>1034</v>
      </c>
      <c r="D29" t="s">
        <v>177</v>
      </c>
      <c r="E29">
        <v>34</v>
      </c>
    </row>
    <row r="30" spans="1:5" x14ac:dyDescent="0.3">
      <c r="A30" s="9" t="s">
        <v>23</v>
      </c>
      <c r="B30" t="s">
        <v>178</v>
      </c>
      <c r="C30" t="s">
        <v>1032</v>
      </c>
      <c r="D30" t="s">
        <v>179</v>
      </c>
      <c r="E30">
        <v>73</v>
      </c>
    </row>
    <row r="31" spans="1:5" x14ac:dyDescent="0.3">
      <c r="A31" s="9" t="s">
        <v>24</v>
      </c>
      <c r="B31" t="s">
        <v>180</v>
      </c>
      <c r="C31" t="s">
        <v>1033</v>
      </c>
      <c r="D31" t="s">
        <v>181</v>
      </c>
      <c r="E31">
        <v>71</v>
      </c>
    </row>
    <row r="32" spans="1:5" x14ac:dyDescent="0.3">
      <c r="A32" s="9" t="s">
        <v>182</v>
      </c>
      <c r="B32" t="s">
        <v>183</v>
      </c>
      <c r="C32" t="s">
        <v>1035</v>
      </c>
      <c r="D32" t="s">
        <v>184</v>
      </c>
      <c r="E32">
        <v>48</v>
      </c>
    </row>
    <row r="33" spans="1:5" x14ac:dyDescent="0.3">
      <c r="A33" s="9" t="s">
        <v>5</v>
      </c>
      <c r="B33" t="s">
        <v>185</v>
      </c>
      <c r="C33" t="s">
        <v>1036</v>
      </c>
      <c r="D33" t="s">
        <v>186</v>
      </c>
      <c r="E33">
        <v>237</v>
      </c>
    </row>
    <row r="34" spans="1:5" x14ac:dyDescent="0.3">
      <c r="A34" s="9" t="s">
        <v>75</v>
      </c>
      <c r="B34" t="s">
        <v>187</v>
      </c>
      <c r="C34" t="s">
        <v>1038</v>
      </c>
      <c r="D34" t="s">
        <v>188</v>
      </c>
      <c r="E34">
        <v>22</v>
      </c>
    </row>
    <row r="35" spans="1:5" x14ac:dyDescent="0.3">
      <c r="A35" s="9" t="s">
        <v>189</v>
      </c>
      <c r="B35" t="s">
        <v>190</v>
      </c>
      <c r="C35" t="s">
        <v>1039</v>
      </c>
      <c r="D35" t="s">
        <v>191</v>
      </c>
      <c r="E35">
        <v>14</v>
      </c>
    </row>
    <row r="36" spans="1:5" x14ac:dyDescent="0.3">
      <c r="A36" s="9" t="s">
        <v>64</v>
      </c>
      <c r="B36" t="s">
        <v>192</v>
      </c>
      <c r="C36" t="s">
        <v>1040</v>
      </c>
      <c r="D36" t="s">
        <v>193</v>
      </c>
      <c r="E36">
        <v>50</v>
      </c>
    </row>
    <row r="37" spans="1:5" x14ac:dyDescent="0.3">
      <c r="A37" s="9" t="s">
        <v>194</v>
      </c>
      <c r="B37" t="s">
        <v>195</v>
      </c>
      <c r="C37" t="s">
        <v>1041</v>
      </c>
      <c r="D37" t="s">
        <v>196</v>
      </c>
      <c r="E37">
        <v>14</v>
      </c>
    </row>
    <row r="38" spans="1:5" x14ac:dyDescent="0.3">
      <c r="A38" s="9" t="s">
        <v>68</v>
      </c>
      <c r="B38" t="s">
        <v>197</v>
      </c>
      <c r="C38" t="s">
        <v>1043</v>
      </c>
      <c r="D38" t="s">
        <v>198</v>
      </c>
      <c r="E38">
        <v>37</v>
      </c>
    </row>
    <row r="39" spans="1:5" x14ac:dyDescent="0.3">
      <c r="A39" s="9" t="s">
        <v>199</v>
      </c>
      <c r="B39" t="s">
        <v>200</v>
      </c>
      <c r="C39" t="s">
        <v>1042</v>
      </c>
      <c r="D39" t="s">
        <v>201</v>
      </c>
      <c r="E39">
        <v>52</v>
      </c>
    </row>
    <row r="40" spans="1:5" x14ac:dyDescent="0.3">
      <c r="A40" s="9" t="s">
        <v>69</v>
      </c>
      <c r="B40" t="s">
        <v>202</v>
      </c>
      <c r="C40" t="s">
        <v>1044</v>
      </c>
      <c r="D40" t="s">
        <v>203</v>
      </c>
      <c r="E40">
        <v>33</v>
      </c>
    </row>
    <row r="41" spans="1:5" x14ac:dyDescent="0.3">
      <c r="A41" s="9" t="s">
        <v>10</v>
      </c>
      <c r="B41" t="s">
        <v>204</v>
      </c>
      <c r="C41" t="s">
        <v>1045</v>
      </c>
      <c r="D41" t="s">
        <v>205</v>
      </c>
      <c r="E41">
        <v>13</v>
      </c>
    </row>
    <row r="42" spans="1:5" x14ac:dyDescent="0.3">
      <c r="A42" s="9" t="s">
        <v>66</v>
      </c>
      <c r="B42" t="s">
        <v>206</v>
      </c>
      <c r="C42" t="s">
        <v>1046</v>
      </c>
      <c r="D42" t="s">
        <v>207</v>
      </c>
      <c r="E42">
        <v>55</v>
      </c>
    </row>
    <row r="43" spans="1:5" x14ac:dyDescent="0.3">
      <c r="A43" s="9" t="s">
        <v>208</v>
      </c>
      <c r="B43" t="s">
        <v>209</v>
      </c>
      <c r="C43" t="s">
        <v>1047</v>
      </c>
      <c r="D43" t="s">
        <v>210</v>
      </c>
      <c r="E43">
        <v>14</v>
      </c>
    </row>
    <row r="44" spans="1:5" x14ac:dyDescent="0.3">
      <c r="A44" s="9" t="s">
        <v>79</v>
      </c>
      <c r="B44" t="s">
        <v>211</v>
      </c>
      <c r="C44" t="s">
        <v>1048</v>
      </c>
      <c r="D44" t="s">
        <v>212</v>
      </c>
      <c r="E44">
        <v>11</v>
      </c>
    </row>
    <row r="45" spans="1:5" x14ac:dyDescent="0.3">
      <c r="A45" s="9" t="s">
        <v>213</v>
      </c>
      <c r="B45" t="s">
        <v>214</v>
      </c>
      <c r="C45" t="s">
        <v>1049</v>
      </c>
      <c r="D45" t="s">
        <v>215</v>
      </c>
      <c r="E45">
        <v>6</v>
      </c>
    </row>
    <row r="46" spans="1:5" x14ac:dyDescent="0.3">
      <c r="A46" s="9" t="s">
        <v>28</v>
      </c>
      <c r="B46" t="s">
        <v>216</v>
      </c>
      <c r="C46" t="s">
        <v>1050</v>
      </c>
      <c r="D46" t="s">
        <v>217</v>
      </c>
      <c r="E46">
        <v>17</v>
      </c>
    </row>
    <row r="47" spans="1:5" x14ac:dyDescent="0.3">
      <c r="A47" s="9" t="s">
        <v>218</v>
      </c>
      <c r="B47" t="s">
        <v>219</v>
      </c>
      <c r="C47" t="s">
        <v>1051</v>
      </c>
      <c r="D47" t="s">
        <v>220</v>
      </c>
      <c r="E47">
        <v>4</v>
      </c>
    </row>
    <row r="48" spans="1:5" x14ac:dyDescent="0.3">
      <c r="A48" s="9" t="s">
        <v>221</v>
      </c>
      <c r="B48" t="s">
        <v>222</v>
      </c>
      <c r="C48" t="s">
        <v>1052</v>
      </c>
      <c r="D48" t="s">
        <v>223</v>
      </c>
      <c r="E48">
        <v>6</v>
      </c>
    </row>
    <row r="49" spans="1:5" x14ac:dyDescent="0.3">
      <c r="A49" s="9" t="s">
        <v>13</v>
      </c>
      <c r="B49" t="s">
        <v>224</v>
      </c>
      <c r="C49" t="s">
        <v>1053</v>
      </c>
      <c r="D49" t="s">
        <v>225</v>
      </c>
      <c r="E49">
        <v>67</v>
      </c>
    </row>
    <row r="50" spans="1:5" x14ac:dyDescent="0.3">
      <c r="A50" s="9" t="s">
        <v>226</v>
      </c>
      <c r="B50" t="s">
        <v>227</v>
      </c>
      <c r="C50" t="s">
        <v>1054</v>
      </c>
      <c r="D50" t="s">
        <v>228</v>
      </c>
      <c r="E50">
        <v>31</v>
      </c>
    </row>
    <row r="51" spans="1:5" x14ac:dyDescent="0.3">
      <c r="A51" s="9" t="s">
        <v>62</v>
      </c>
      <c r="B51" t="s">
        <v>229</v>
      </c>
      <c r="C51" t="s">
        <v>1055</v>
      </c>
      <c r="D51" t="s">
        <v>230</v>
      </c>
      <c r="E51">
        <v>96</v>
      </c>
    </row>
    <row r="52" spans="1:5" x14ac:dyDescent="0.3">
      <c r="A52" s="9" t="s">
        <v>231</v>
      </c>
      <c r="B52" t="s">
        <v>232</v>
      </c>
      <c r="C52" t="s">
        <v>1056</v>
      </c>
      <c r="D52" t="s">
        <v>233</v>
      </c>
      <c r="E52">
        <v>6</v>
      </c>
    </row>
    <row r="53" spans="1:5" x14ac:dyDescent="0.3">
      <c r="A53" s="9" t="s">
        <v>234</v>
      </c>
      <c r="B53" t="s">
        <v>235</v>
      </c>
      <c r="C53" t="s">
        <v>1057</v>
      </c>
      <c r="D53" t="s">
        <v>236</v>
      </c>
      <c r="E53">
        <v>15</v>
      </c>
    </row>
    <row r="54" spans="1:5" x14ac:dyDescent="0.3">
      <c r="A54" s="9" t="s">
        <v>237</v>
      </c>
      <c r="B54" t="s">
        <v>238</v>
      </c>
      <c r="C54" t="s">
        <v>1058</v>
      </c>
      <c r="D54" t="s">
        <v>239</v>
      </c>
      <c r="E54">
        <v>14</v>
      </c>
    </row>
    <row r="55" spans="1:5" x14ac:dyDescent="0.3">
      <c r="A55" s="9" t="s">
        <v>240</v>
      </c>
      <c r="B55" t="s">
        <v>241</v>
      </c>
      <c r="C55" t="s">
        <v>1059</v>
      </c>
      <c r="D55" t="s">
        <v>242</v>
      </c>
      <c r="E55">
        <v>7</v>
      </c>
    </row>
    <row r="56" spans="1:5" x14ac:dyDescent="0.3">
      <c r="A56" s="9" t="s">
        <v>72</v>
      </c>
      <c r="B56" t="s">
        <v>243</v>
      </c>
      <c r="C56" t="s">
        <v>1060</v>
      </c>
      <c r="D56" t="s">
        <v>244</v>
      </c>
      <c r="E56">
        <v>28</v>
      </c>
    </row>
    <row r="57" spans="1:5" x14ac:dyDescent="0.3">
      <c r="A57" s="9" t="s">
        <v>245</v>
      </c>
      <c r="B57" t="s">
        <v>246</v>
      </c>
      <c r="C57" t="s">
        <v>1061</v>
      </c>
      <c r="D57" t="s">
        <v>247</v>
      </c>
      <c r="E57">
        <v>5</v>
      </c>
    </row>
    <row r="58" spans="1:5" x14ac:dyDescent="0.3">
      <c r="A58" s="9" t="s">
        <v>248</v>
      </c>
      <c r="B58" t="s">
        <v>249</v>
      </c>
      <c r="C58" t="s">
        <v>1062</v>
      </c>
      <c r="D58" t="s">
        <v>250</v>
      </c>
      <c r="E58">
        <v>6</v>
      </c>
    </row>
    <row r="59" spans="1:5" x14ac:dyDescent="0.3">
      <c r="A59" s="9" t="s">
        <v>251</v>
      </c>
      <c r="B59" t="s">
        <v>252</v>
      </c>
      <c r="C59" t="s">
        <v>1063</v>
      </c>
      <c r="D59" t="s">
        <v>253</v>
      </c>
      <c r="E59">
        <v>9</v>
      </c>
    </row>
    <row r="60" spans="1:5" x14ac:dyDescent="0.3">
      <c r="A60" s="9" t="s">
        <v>78</v>
      </c>
      <c r="B60" t="s">
        <v>254</v>
      </c>
      <c r="C60" t="s">
        <v>1064</v>
      </c>
      <c r="D60" t="s">
        <v>255</v>
      </c>
      <c r="E60">
        <v>12</v>
      </c>
    </row>
    <row r="61" spans="1:5" x14ac:dyDescent="0.3">
      <c r="A61" s="9" t="s">
        <v>256</v>
      </c>
      <c r="B61" t="s">
        <v>257</v>
      </c>
      <c r="C61" t="s">
        <v>1065</v>
      </c>
      <c r="D61" t="s">
        <v>258</v>
      </c>
      <c r="E61">
        <v>3</v>
      </c>
    </row>
    <row r="62" spans="1:5" x14ac:dyDescent="0.3">
      <c r="A62" s="9" t="s">
        <v>259</v>
      </c>
      <c r="B62" t="s">
        <v>260</v>
      </c>
      <c r="C62" t="s">
        <v>1066</v>
      </c>
      <c r="D62" t="s">
        <v>261</v>
      </c>
      <c r="E62">
        <v>2</v>
      </c>
    </row>
    <row r="63" spans="1:5" x14ac:dyDescent="0.3">
      <c r="A63" s="9" t="s">
        <v>27</v>
      </c>
      <c r="B63" t="s">
        <v>262</v>
      </c>
      <c r="C63" t="s">
        <v>1067</v>
      </c>
      <c r="D63" t="s">
        <v>263</v>
      </c>
      <c r="E63">
        <v>15</v>
      </c>
    </row>
    <row r="64" spans="1:5" x14ac:dyDescent="0.3">
      <c r="A64" s="9" t="s">
        <v>264</v>
      </c>
      <c r="B64" t="s">
        <v>265</v>
      </c>
      <c r="C64" t="s">
        <v>1068</v>
      </c>
      <c r="D64" t="s">
        <v>266</v>
      </c>
      <c r="E64">
        <v>2</v>
      </c>
    </row>
    <row r="65" spans="1:5" x14ac:dyDescent="0.3">
      <c r="A65" s="9" t="s">
        <v>267</v>
      </c>
      <c r="B65" t="s">
        <v>268</v>
      </c>
      <c r="C65" t="s">
        <v>1069</v>
      </c>
      <c r="D65" t="s">
        <v>269</v>
      </c>
      <c r="E65">
        <v>5</v>
      </c>
    </row>
    <row r="66" spans="1:5" x14ac:dyDescent="0.3">
      <c r="A66" s="9" t="s">
        <v>77</v>
      </c>
      <c r="B66" t="s">
        <v>270</v>
      </c>
      <c r="C66" t="s">
        <v>1070</v>
      </c>
      <c r="D66" t="s">
        <v>271</v>
      </c>
      <c r="E66">
        <v>14</v>
      </c>
    </row>
    <row r="67" spans="1:5" x14ac:dyDescent="0.3">
      <c r="A67" s="9" t="s">
        <v>272</v>
      </c>
      <c r="B67" t="s">
        <v>273</v>
      </c>
      <c r="C67" t="s">
        <v>1071</v>
      </c>
      <c r="D67" t="s">
        <v>274</v>
      </c>
      <c r="E67">
        <v>4</v>
      </c>
    </row>
    <row r="68" spans="1:5" x14ac:dyDescent="0.3">
      <c r="A68" s="9" t="s">
        <v>275</v>
      </c>
      <c r="B68" t="s">
        <v>276</v>
      </c>
      <c r="C68" t="s">
        <v>1072</v>
      </c>
      <c r="D68" t="s">
        <v>277</v>
      </c>
      <c r="E68">
        <v>4</v>
      </c>
    </row>
    <row r="69" spans="1:5" x14ac:dyDescent="0.3">
      <c r="A69" s="9" t="s">
        <v>278</v>
      </c>
      <c r="B69" t="s">
        <v>279</v>
      </c>
      <c r="C69" t="s">
        <v>1073</v>
      </c>
      <c r="D69" t="s">
        <v>280</v>
      </c>
      <c r="E69">
        <v>5</v>
      </c>
    </row>
    <row r="70" spans="1:5" x14ac:dyDescent="0.3">
      <c r="A70" s="9" t="s">
        <v>281</v>
      </c>
      <c r="B70" t="s">
        <v>282</v>
      </c>
      <c r="C70" t="s">
        <v>1074</v>
      </c>
      <c r="D70" t="s">
        <v>283</v>
      </c>
      <c r="E70">
        <v>6</v>
      </c>
    </row>
    <row r="71" spans="1:5" x14ac:dyDescent="0.3">
      <c r="A71" s="9" t="s">
        <v>65</v>
      </c>
      <c r="B71" t="s">
        <v>284</v>
      </c>
      <c r="C71" t="s">
        <v>1075</v>
      </c>
      <c r="D71" t="s">
        <v>285</v>
      </c>
      <c r="E71">
        <v>58</v>
      </c>
    </row>
    <row r="72" spans="1:5" x14ac:dyDescent="0.3">
      <c r="A72" s="9" t="s">
        <v>286</v>
      </c>
      <c r="B72" t="s">
        <v>287</v>
      </c>
      <c r="C72" t="s">
        <v>1076</v>
      </c>
      <c r="D72" t="s">
        <v>288</v>
      </c>
      <c r="E72">
        <v>6</v>
      </c>
    </row>
    <row r="73" spans="1:5" x14ac:dyDescent="0.3">
      <c r="A73" s="9" t="s">
        <v>289</v>
      </c>
      <c r="B73" t="s">
        <v>290</v>
      </c>
      <c r="C73" t="s">
        <v>1077</v>
      </c>
      <c r="D73" t="s">
        <v>291</v>
      </c>
      <c r="E73">
        <v>1</v>
      </c>
    </row>
    <row r="74" spans="1:5" x14ac:dyDescent="0.3">
      <c r="A74" s="9" t="s">
        <v>292</v>
      </c>
      <c r="B74" t="s">
        <v>293</v>
      </c>
      <c r="C74" t="s">
        <v>1078</v>
      </c>
      <c r="D74" t="s">
        <v>294</v>
      </c>
      <c r="E74">
        <v>11</v>
      </c>
    </row>
    <row r="75" spans="1:5" x14ac:dyDescent="0.3">
      <c r="A75" s="9" t="s">
        <v>295</v>
      </c>
      <c r="B75" t="s">
        <v>296</v>
      </c>
      <c r="C75" t="s">
        <v>1079</v>
      </c>
      <c r="D75" t="s">
        <v>297</v>
      </c>
      <c r="E75">
        <v>1</v>
      </c>
    </row>
    <row r="76" spans="1:5" x14ac:dyDescent="0.3">
      <c r="A76" s="9" t="s">
        <v>298</v>
      </c>
      <c r="B76" t="s">
        <v>299</v>
      </c>
      <c r="C76" t="s">
        <v>1080</v>
      </c>
      <c r="D76" t="s">
        <v>300</v>
      </c>
      <c r="E76">
        <v>5</v>
      </c>
    </row>
    <row r="77" spans="1:5" x14ac:dyDescent="0.3">
      <c r="A77" s="9" t="s">
        <v>301</v>
      </c>
      <c r="B77" t="s">
        <v>302</v>
      </c>
      <c r="C77" t="s">
        <v>1081</v>
      </c>
      <c r="D77" t="s">
        <v>303</v>
      </c>
      <c r="E77">
        <v>26</v>
      </c>
    </row>
    <row r="78" spans="1:5" x14ac:dyDescent="0.3">
      <c r="A78" s="9" t="s">
        <v>304</v>
      </c>
      <c r="B78" t="s">
        <v>305</v>
      </c>
      <c r="C78" t="s">
        <v>1082</v>
      </c>
      <c r="D78" t="s">
        <v>306</v>
      </c>
      <c r="E78">
        <v>7</v>
      </c>
    </row>
    <row r="79" spans="1:5" x14ac:dyDescent="0.3">
      <c r="A79" s="9" t="s">
        <v>307</v>
      </c>
      <c r="B79" t="s">
        <v>308</v>
      </c>
      <c r="C79" t="s">
        <v>309</v>
      </c>
      <c r="D79" t="s">
        <v>309</v>
      </c>
      <c r="E79">
        <v>1</v>
      </c>
    </row>
    <row r="80" spans="1:5" x14ac:dyDescent="0.3">
      <c r="A80" s="9" t="s">
        <v>310</v>
      </c>
      <c r="B80" t="s">
        <v>311</v>
      </c>
      <c r="C80" t="s">
        <v>1083</v>
      </c>
      <c r="D80" t="s">
        <v>312</v>
      </c>
      <c r="E80">
        <v>7</v>
      </c>
    </row>
    <row r="81" spans="1:5" x14ac:dyDescent="0.3">
      <c r="A81" s="9" t="s">
        <v>313</v>
      </c>
      <c r="B81" t="s">
        <v>314</v>
      </c>
      <c r="C81" t="s">
        <v>1084</v>
      </c>
      <c r="D81" t="s">
        <v>315</v>
      </c>
      <c r="E81">
        <v>4</v>
      </c>
    </row>
    <row r="82" spans="1:5" x14ac:dyDescent="0.3">
      <c r="A82" s="9" t="s">
        <v>316</v>
      </c>
      <c r="B82" t="s">
        <v>317</v>
      </c>
      <c r="C82" t="s">
        <v>318</v>
      </c>
      <c r="D82" t="s">
        <v>318</v>
      </c>
      <c r="E82">
        <v>23</v>
      </c>
    </row>
    <row r="83" spans="1:5" x14ac:dyDescent="0.3">
      <c r="A83" s="9" t="s">
        <v>319</v>
      </c>
      <c r="B83" t="s">
        <v>320</v>
      </c>
      <c r="C83" t="s">
        <v>1085</v>
      </c>
      <c r="D83" t="s">
        <v>321</v>
      </c>
      <c r="E83">
        <v>18</v>
      </c>
    </row>
    <row r="84" spans="1:5" x14ac:dyDescent="0.3">
      <c r="A84" s="9" t="s">
        <v>322</v>
      </c>
      <c r="B84" t="s">
        <v>323</v>
      </c>
      <c r="C84" t="s">
        <v>1086</v>
      </c>
      <c r="D84" t="s">
        <v>324</v>
      </c>
      <c r="E84">
        <v>9</v>
      </c>
    </row>
    <row r="85" spans="1:5" x14ac:dyDescent="0.3">
      <c r="A85" s="9" t="s">
        <v>325</v>
      </c>
      <c r="B85" t="s">
        <v>326</v>
      </c>
      <c r="C85" t="s">
        <v>1087</v>
      </c>
      <c r="D85" t="s">
        <v>327</v>
      </c>
      <c r="E85">
        <v>7</v>
      </c>
    </row>
    <row r="86" spans="1:5" x14ac:dyDescent="0.3">
      <c r="A86" s="9" t="s">
        <v>328</v>
      </c>
      <c r="B86" t="s">
        <v>329</v>
      </c>
      <c r="C86" t="s">
        <v>1089</v>
      </c>
      <c r="D86" t="s">
        <v>330</v>
      </c>
      <c r="E86">
        <v>5</v>
      </c>
    </row>
    <row r="87" spans="1:5" x14ac:dyDescent="0.3">
      <c r="A87" s="9" t="s">
        <v>331</v>
      </c>
      <c r="B87" t="s">
        <v>332</v>
      </c>
      <c r="C87" t="s">
        <v>1088</v>
      </c>
      <c r="D87" t="s">
        <v>333</v>
      </c>
      <c r="E87">
        <v>2</v>
      </c>
    </row>
    <row r="88" spans="1:5" x14ac:dyDescent="0.3">
      <c r="A88" s="9" t="s">
        <v>334</v>
      </c>
      <c r="B88" t="s">
        <v>335</v>
      </c>
      <c r="C88" t="s">
        <v>1090</v>
      </c>
      <c r="D88" t="s">
        <v>336</v>
      </c>
      <c r="E88">
        <v>1</v>
      </c>
    </row>
    <row r="89" spans="1:5" x14ac:dyDescent="0.3">
      <c r="A89" s="9" t="s">
        <v>17</v>
      </c>
      <c r="B89" t="s">
        <v>337</v>
      </c>
      <c r="C89" t="s">
        <v>1091</v>
      </c>
      <c r="D89" t="s">
        <v>338</v>
      </c>
      <c r="E89">
        <v>9</v>
      </c>
    </row>
    <row r="90" spans="1:5" x14ac:dyDescent="0.3">
      <c r="A90" s="9" t="s">
        <v>339</v>
      </c>
      <c r="B90" t="s">
        <v>340</v>
      </c>
      <c r="C90" t="s">
        <v>1092</v>
      </c>
      <c r="D90" t="s">
        <v>341</v>
      </c>
      <c r="E90">
        <v>3</v>
      </c>
    </row>
    <row r="91" spans="1:5" x14ac:dyDescent="0.3">
      <c r="A91" s="9" t="s">
        <v>342</v>
      </c>
      <c r="B91" t="s">
        <v>343</v>
      </c>
      <c r="C91" t="s">
        <v>1093</v>
      </c>
      <c r="D91" t="s">
        <v>344</v>
      </c>
      <c r="E91">
        <v>9</v>
      </c>
    </row>
    <row r="92" spans="1:5" x14ac:dyDescent="0.3">
      <c r="A92" s="9" t="s">
        <v>18</v>
      </c>
      <c r="B92" t="s">
        <v>345</v>
      </c>
      <c r="C92" t="s">
        <v>1094</v>
      </c>
      <c r="D92" t="s">
        <v>346</v>
      </c>
      <c r="E92">
        <v>9</v>
      </c>
    </row>
    <row r="93" spans="1:5" x14ac:dyDescent="0.3">
      <c r="A93" s="9" t="s">
        <v>347</v>
      </c>
      <c r="B93" t="s">
        <v>348</v>
      </c>
      <c r="C93" t="s">
        <v>1095</v>
      </c>
      <c r="D93" t="s">
        <v>349</v>
      </c>
      <c r="E93">
        <v>2</v>
      </c>
    </row>
    <row r="94" spans="1:5" x14ac:dyDescent="0.3">
      <c r="A94" s="9" t="s">
        <v>350</v>
      </c>
      <c r="B94" t="s">
        <v>351</v>
      </c>
      <c r="C94" t="s">
        <v>1096</v>
      </c>
      <c r="D94" t="s">
        <v>352</v>
      </c>
      <c r="E94">
        <v>2</v>
      </c>
    </row>
    <row r="95" spans="1:5" x14ac:dyDescent="0.3">
      <c r="A95" s="9" t="s">
        <v>353</v>
      </c>
      <c r="B95" t="s">
        <v>354</v>
      </c>
      <c r="C95" t="s">
        <v>1097</v>
      </c>
      <c r="D95" t="s">
        <v>355</v>
      </c>
      <c r="E95">
        <v>2</v>
      </c>
    </row>
    <row r="96" spans="1:5" x14ac:dyDescent="0.3">
      <c r="A96" s="9" t="s">
        <v>356</v>
      </c>
      <c r="B96" t="s">
        <v>357</v>
      </c>
      <c r="C96" t="s">
        <v>1098</v>
      </c>
      <c r="D96" t="s">
        <v>358</v>
      </c>
      <c r="E96">
        <v>4</v>
      </c>
    </row>
    <row r="97" spans="1:5" x14ac:dyDescent="0.3">
      <c r="A97" s="9" t="s">
        <v>8</v>
      </c>
      <c r="B97" t="s">
        <v>359</v>
      </c>
      <c r="C97" t="s">
        <v>1099</v>
      </c>
      <c r="D97" t="s">
        <v>360</v>
      </c>
      <c r="E97">
        <v>6</v>
      </c>
    </row>
    <row r="98" spans="1:5" x14ac:dyDescent="0.3">
      <c r="A98" s="9" t="s">
        <v>361</v>
      </c>
      <c r="B98" t="s">
        <v>362</v>
      </c>
      <c r="C98" t="s">
        <v>363</v>
      </c>
      <c r="D98" t="s">
        <v>363</v>
      </c>
      <c r="E98">
        <v>1</v>
      </c>
    </row>
    <row r="99" spans="1:5" x14ac:dyDescent="0.3">
      <c r="A99" s="9" t="s">
        <v>121</v>
      </c>
      <c r="B99" t="s">
        <v>364</v>
      </c>
      <c r="C99" t="s">
        <v>1100</v>
      </c>
      <c r="D99" t="s">
        <v>365</v>
      </c>
      <c r="E99">
        <v>5</v>
      </c>
    </row>
    <row r="100" spans="1:5" x14ac:dyDescent="0.3">
      <c r="A100" s="9" t="s">
        <v>366</v>
      </c>
      <c r="B100" t="s">
        <v>367</v>
      </c>
      <c r="C100" t="s">
        <v>1101</v>
      </c>
      <c r="D100" t="s">
        <v>368</v>
      </c>
      <c r="E100">
        <v>3</v>
      </c>
    </row>
    <row r="101" spans="1:5" x14ac:dyDescent="0.3">
      <c r="A101" s="9" t="s">
        <v>369</v>
      </c>
      <c r="B101" t="s">
        <v>370</v>
      </c>
      <c r="C101" t="s">
        <v>1102</v>
      </c>
      <c r="D101" t="s">
        <v>371</v>
      </c>
      <c r="E101">
        <v>1</v>
      </c>
    </row>
    <row r="102" spans="1:5" x14ac:dyDescent="0.3">
      <c r="A102" s="9" t="s">
        <v>372</v>
      </c>
      <c r="B102" t="s">
        <v>373</v>
      </c>
      <c r="C102" t="s">
        <v>1103</v>
      </c>
      <c r="D102" t="s">
        <v>374</v>
      </c>
      <c r="E102">
        <v>2</v>
      </c>
    </row>
    <row r="103" spans="1:5" x14ac:dyDescent="0.3">
      <c r="A103" s="9" t="s">
        <v>375</v>
      </c>
      <c r="B103" t="s">
        <v>376</v>
      </c>
      <c r="C103" t="s">
        <v>1104</v>
      </c>
      <c r="D103" t="s">
        <v>377</v>
      </c>
      <c r="E103">
        <v>4</v>
      </c>
    </row>
    <row r="104" spans="1:5" x14ac:dyDescent="0.3">
      <c r="A104" s="9" t="s">
        <v>378</v>
      </c>
      <c r="B104" t="s">
        <v>379</v>
      </c>
      <c r="C104" t="s">
        <v>1105</v>
      </c>
      <c r="D104" t="s">
        <v>380</v>
      </c>
      <c r="E104">
        <v>3</v>
      </c>
    </row>
    <row r="105" spans="1:5" x14ac:dyDescent="0.3">
      <c r="A105" s="9" t="s">
        <v>381</v>
      </c>
      <c r="B105" t="s">
        <v>382</v>
      </c>
      <c r="C105" t="s">
        <v>1106</v>
      </c>
      <c r="D105" t="s">
        <v>383</v>
      </c>
      <c r="E105">
        <v>3</v>
      </c>
    </row>
    <row r="106" spans="1:5" x14ac:dyDescent="0.3">
      <c r="A106" s="9" t="s">
        <v>384</v>
      </c>
      <c r="B106" t="s">
        <v>385</v>
      </c>
      <c r="C106" t="s">
        <v>1107</v>
      </c>
      <c r="D106" t="s">
        <v>386</v>
      </c>
      <c r="E106">
        <v>1</v>
      </c>
    </row>
    <row r="107" spans="1:5" x14ac:dyDescent="0.3">
      <c r="A107" s="9" t="s">
        <v>387</v>
      </c>
      <c r="B107" t="s">
        <v>388</v>
      </c>
      <c r="C107" t="s">
        <v>1108</v>
      </c>
      <c r="D107" t="s">
        <v>389</v>
      </c>
      <c r="E107">
        <v>1</v>
      </c>
    </row>
    <row r="108" spans="1:5" x14ac:dyDescent="0.3">
      <c r="A108" s="9" t="s">
        <v>25</v>
      </c>
      <c r="B108" t="s">
        <v>390</v>
      </c>
      <c r="C108" t="s">
        <v>1109</v>
      </c>
      <c r="D108" t="s">
        <v>391</v>
      </c>
      <c r="E108">
        <v>5</v>
      </c>
    </row>
    <row r="109" spans="1:5" x14ac:dyDescent="0.3">
      <c r="A109" s="9" t="s">
        <v>392</v>
      </c>
      <c r="B109" t="s">
        <v>393</v>
      </c>
      <c r="C109" t="s">
        <v>1110</v>
      </c>
      <c r="D109" t="s">
        <v>394</v>
      </c>
      <c r="E109">
        <v>2</v>
      </c>
    </row>
    <row r="110" spans="1:5" x14ac:dyDescent="0.3">
      <c r="A110" s="9" t="s">
        <v>395</v>
      </c>
      <c r="B110" t="s">
        <v>396</v>
      </c>
      <c r="C110" t="s">
        <v>1111</v>
      </c>
      <c r="D110" t="s">
        <v>397</v>
      </c>
      <c r="E110">
        <v>2</v>
      </c>
    </row>
    <row r="111" spans="1:5" x14ac:dyDescent="0.3">
      <c r="A111" s="9" t="s">
        <v>398</v>
      </c>
      <c r="B111" t="s">
        <v>399</v>
      </c>
      <c r="C111" t="s">
        <v>1112</v>
      </c>
      <c r="D111" t="s">
        <v>400</v>
      </c>
      <c r="E111">
        <v>2</v>
      </c>
    </row>
    <row r="112" spans="1:5" x14ac:dyDescent="0.3">
      <c r="A112" s="9" t="s">
        <v>401</v>
      </c>
      <c r="B112" t="s">
        <v>402</v>
      </c>
      <c r="C112" t="s">
        <v>1113</v>
      </c>
      <c r="D112" t="s">
        <v>403</v>
      </c>
      <c r="E112">
        <v>1</v>
      </c>
    </row>
    <row r="113" spans="1:5" x14ac:dyDescent="0.3">
      <c r="A113" s="9" t="s">
        <v>404</v>
      </c>
      <c r="B113" t="s">
        <v>405</v>
      </c>
      <c r="C113" t="s">
        <v>1114</v>
      </c>
      <c r="D113" t="s">
        <v>406</v>
      </c>
      <c r="E113">
        <v>2</v>
      </c>
    </row>
    <row r="114" spans="1:5" x14ac:dyDescent="0.3">
      <c r="A114" s="9" t="s">
        <v>407</v>
      </c>
      <c r="B114" t="s">
        <v>408</v>
      </c>
      <c r="C114" t="s">
        <v>1115</v>
      </c>
      <c r="D114" t="s">
        <v>409</v>
      </c>
      <c r="E114">
        <v>3</v>
      </c>
    </row>
    <row r="115" spans="1:5" x14ac:dyDescent="0.3">
      <c r="A115" s="9" t="s">
        <v>410</v>
      </c>
      <c r="B115" t="s">
        <v>411</v>
      </c>
      <c r="C115" t="s">
        <v>1116</v>
      </c>
      <c r="D115" t="s">
        <v>412</v>
      </c>
      <c r="E115">
        <v>1</v>
      </c>
    </row>
    <row r="116" spans="1:5" x14ac:dyDescent="0.3">
      <c r="A116" s="9" t="s">
        <v>413</v>
      </c>
      <c r="B116" t="s">
        <v>414</v>
      </c>
      <c r="C116" t="s">
        <v>1117</v>
      </c>
      <c r="D116" t="s">
        <v>415</v>
      </c>
      <c r="E116">
        <v>1</v>
      </c>
    </row>
    <row r="117" spans="1:5" x14ac:dyDescent="0.3">
      <c r="A117" s="9" t="s">
        <v>416</v>
      </c>
      <c r="B117" t="s">
        <v>417</v>
      </c>
      <c r="C117" t="s">
        <v>1118</v>
      </c>
      <c r="D117" t="s">
        <v>418</v>
      </c>
      <c r="E117">
        <v>3</v>
      </c>
    </row>
    <row r="118" spans="1:5" x14ac:dyDescent="0.3">
      <c r="A118" s="9" t="s">
        <v>419</v>
      </c>
      <c r="B118" t="s">
        <v>420</v>
      </c>
      <c r="C118" t="s">
        <v>1119</v>
      </c>
      <c r="D118" t="s">
        <v>421</v>
      </c>
      <c r="E118">
        <v>2</v>
      </c>
    </row>
    <row r="119" spans="1:5" x14ac:dyDescent="0.3">
      <c r="A119" s="9" t="s">
        <v>422</v>
      </c>
      <c r="B119" t="s">
        <v>423</v>
      </c>
      <c r="C119" t="s">
        <v>1120</v>
      </c>
      <c r="D119" t="s">
        <v>424</v>
      </c>
      <c r="E119">
        <v>1</v>
      </c>
    </row>
    <row r="120" spans="1:5" x14ac:dyDescent="0.3">
      <c r="A120" s="9" t="s">
        <v>425</v>
      </c>
      <c r="B120" t="s">
        <v>426</v>
      </c>
      <c r="C120" t="s">
        <v>1121</v>
      </c>
      <c r="D120" t="s">
        <v>427</v>
      </c>
      <c r="E120">
        <v>1</v>
      </c>
    </row>
    <row r="121" spans="1:5" x14ac:dyDescent="0.3">
      <c r="A121" s="9" t="s">
        <v>428</v>
      </c>
      <c r="B121" t="s">
        <v>429</v>
      </c>
      <c r="C121" t="s">
        <v>1122</v>
      </c>
      <c r="D121" t="s">
        <v>430</v>
      </c>
      <c r="E121">
        <v>1</v>
      </c>
    </row>
    <row r="122" spans="1:5" x14ac:dyDescent="0.3">
      <c r="A122" s="9" t="s">
        <v>431</v>
      </c>
      <c r="B122" t="s">
        <v>432</v>
      </c>
      <c r="C122" t="s">
        <v>1123</v>
      </c>
      <c r="D122" t="s">
        <v>433</v>
      </c>
      <c r="E122">
        <v>2</v>
      </c>
    </row>
    <row r="123" spans="1:5" x14ac:dyDescent="0.3">
      <c r="A123" s="9" t="s">
        <v>434</v>
      </c>
      <c r="B123" t="s">
        <v>435</v>
      </c>
      <c r="C123" t="s">
        <v>1124</v>
      </c>
      <c r="D123" t="s">
        <v>436</v>
      </c>
      <c r="E123">
        <v>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
  <sheetViews>
    <sheetView workbookViewId="0"/>
  </sheetViews>
  <sheetFormatPr defaultRowHeight="14.4" x14ac:dyDescent="0.3"/>
  <sheetData>
    <row r="1" spans="1:10" x14ac:dyDescent="0.3">
      <c r="A1" s="1" t="s">
        <v>1133</v>
      </c>
    </row>
    <row r="3" spans="1:10" x14ac:dyDescent="0.3">
      <c r="A3" s="9" t="s">
        <v>989</v>
      </c>
      <c r="B3" s="9" t="s">
        <v>990</v>
      </c>
      <c r="C3" s="9" t="s">
        <v>991</v>
      </c>
      <c r="D3" s="9" t="s">
        <v>787</v>
      </c>
      <c r="E3" s="9" t="s">
        <v>974</v>
      </c>
      <c r="F3" s="9" t="s">
        <v>992</v>
      </c>
      <c r="G3" s="9" t="s">
        <v>993</v>
      </c>
      <c r="H3" s="9" t="s">
        <v>995</v>
      </c>
      <c r="I3" s="9" t="s">
        <v>994</v>
      </c>
      <c r="J3" s="9" t="s">
        <v>1001</v>
      </c>
    </row>
    <row r="4" spans="1:10" x14ac:dyDescent="0.3">
      <c r="A4" s="9" t="s">
        <v>32</v>
      </c>
      <c r="B4" s="41">
        <v>27.25</v>
      </c>
      <c r="C4" s="41">
        <v>200.13</v>
      </c>
      <c r="D4" s="41">
        <v>274.26</v>
      </c>
      <c r="E4" s="41">
        <v>277.14999999999998</v>
      </c>
      <c r="F4" s="41">
        <v>352.07</v>
      </c>
      <c r="G4" s="41">
        <v>547.4</v>
      </c>
      <c r="H4" s="44">
        <v>1096209</v>
      </c>
      <c r="I4" s="45">
        <v>2.2E-16</v>
      </c>
      <c r="J4" s="45">
        <v>2.2E-16</v>
      </c>
    </row>
    <row r="5" spans="1:10" x14ac:dyDescent="0.3">
      <c r="A5" s="9" t="s">
        <v>31</v>
      </c>
      <c r="B5" s="41">
        <v>42.12</v>
      </c>
      <c r="C5" s="41">
        <v>126.67</v>
      </c>
      <c r="D5" s="41">
        <v>186.78</v>
      </c>
      <c r="E5" s="41">
        <v>210.42</v>
      </c>
      <c r="F5" s="41">
        <v>284.10000000000002</v>
      </c>
      <c r="G5" s="41">
        <v>552.54</v>
      </c>
      <c r="H5" s="44"/>
      <c r="I5" s="44"/>
      <c r="J5" s="44"/>
    </row>
    <row r="6" spans="1:10" x14ac:dyDescent="0.3">
      <c r="A6" s="9" t="s">
        <v>1000</v>
      </c>
      <c r="B6" s="41">
        <v>27.25</v>
      </c>
      <c r="C6" s="41">
        <v>139.55000000000001</v>
      </c>
      <c r="D6" s="41">
        <v>217.11</v>
      </c>
      <c r="E6" s="41">
        <v>232.32</v>
      </c>
      <c r="F6" s="41">
        <v>317.79000000000002</v>
      </c>
      <c r="G6" s="41">
        <v>552.54</v>
      </c>
      <c r="H6" s="44">
        <v>1096209</v>
      </c>
      <c r="I6" s="45">
        <v>2.2E-16</v>
      </c>
      <c r="J6" s="45">
        <v>2.2E-16</v>
      </c>
    </row>
    <row r="7" spans="1:10" x14ac:dyDescent="0.3">
      <c r="A7" s="9" t="s">
        <v>559</v>
      </c>
      <c r="B7" s="41">
        <v>41.5</v>
      </c>
      <c r="C7" s="41">
        <v>189.2</v>
      </c>
      <c r="D7" s="41">
        <v>264.7</v>
      </c>
      <c r="E7" s="41">
        <v>267.60000000000002</v>
      </c>
      <c r="F7" s="41">
        <v>344.2</v>
      </c>
      <c r="G7" s="41">
        <v>535</v>
      </c>
      <c r="H7" s="44"/>
      <c r="I7" s="44"/>
      <c r="J7" s="44"/>
    </row>
    <row r="8" spans="1:10" x14ac:dyDescent="0.3">
      <c r="A8" s="9" t="s">
        <v>996</v>
      </c>
      <c r="B8" s="41">
        <v>27.25</v>
      </c>
      <c r="C8" s="41">
        <v>191.49</v>
      </c>
      <c r="D8" s="41">
        <v>265.52</v>
      </c>
      <c r="E8" s="41">
        <v>269.81</v>
      </c>
      <c r="F8" s="41">
        <v>347.35</v>
      </c>
      <c r="G8" s="41">
        <v>547.4</v>
      </c>
      <c r="H8" s="44">
        <v>613089</v>
      </c>
      <c r="I8" s="45">
        <v>2.2E-16</v>
      </c>
      <c r="J8" s="45">
        <v>2.2E-16</v>
      </c>
    </row>
    <row r="9" spans="1:10" x14ac:dyDescent="0.3">
      <c r="A9" s="9" t="s">
        <v>997</v>
      </c>
      <c r="B9" s="41">
        <v>42.12</v>
      </c>
      <c r="C9" s="41">
        <v>122.55</v>
      </c>
      <c r="D9" s="41">
        <v>176.14</v>
      </c>
      <c r="E9" s="41">
        <v>204.14</v>
      </c>
      <c r="F9" s="41">
        <v>272.13</v>
      </c>
      <c r="G9" s="41">
        <v>552.54</v>
      </c>
      <c r="H9" s="44"/>
      <c r="I9" s="44"/>
      <c r="J9" s="44"/>
    </row>
    <row r="10" spans="1:10" x14ac:dyDescent="0.3">
      <c r="A10" s="9" t="s">
        <v>998</v>
      </c>
      <c r="B10" s="41">
        <v>41.5</v>
      </c>
      <c r="C10" s="41">
        <v>217.1</v>
      </c>
      <c r="D10" s="41">
        <v>291.2</v>
      </c>
      <c r="E10" s="41">
        <v>293.89999999999998</v>
      </c>
      <c r="F10" s="41">
        <v>365.6</v>
      </c>
      <c r="G10" s="41">
        <v>535</v>
      </c>
      <c r="H10" s="44">
        <v>69696</v>
      </c>
      <c r="I10" s="45">
        <v>2.2E-16</v>
      </c>
      <c r="J10" s="45">
        <v>2.2E-16</v>
      </c>
    </row>
    <row r="11" spans="1:10" x14ac:dyDescent="0.3">
      <c r="A11" s="9" t="s">
        <v>999</v>
      </c>
      <c r="B11" s="41">
        <v>60.14</v>
      </c>
      <c r="C11" s="41">
        <v>149.30000000000001</v>
      </c>
      <c r="D11" s="41">
        <v>225.92</v>
      </c>
      <c r="E11" s="41">
        <v>234.44</v>
      </c>
      <c r="F11" s="41">
        <v>308</v>
      </c>
      <c r="G11" s="41">
        <v>529.54999999999995</v>
      </c>
      <c r="H11" s="44"/>
      <c r="I11" s="44"/>
      <c r="J11" s="44"/>
    </row>
    <row r="13" spans="1:10" x14ac:dyDescent="0.3">
      <c r="A13" s="9" t="s">
        <v>1002</v>
      </c>
      <c r="B13" s="9" t="s">
        <v>990</v>
      </c>
      <c r="C13" s="9" t="s">
        <v>991</v>
      </c>
      <c r="D13" s="9" t="s">
        <v>787</v>
      </c>
      <c r="E13" s="9" t="s">
        <v>974</v>
      </c>
      <c r="F13" s="9" t="s">
        <v>992</v>
      </c>
      <c r="G13" s="9" t="s">
        <v>993</v>
      </c>
      <c r="H13" s="9" t="s">
        <v>995</v>
      </c>
      <c r="I13" s="9" t="s">
        <v>994</v>
      </c>
      <c r="J13" s="9" t="s">
        <v>1001</v>
      </c>
    </row>
    <row r="14" spans="1:10" x14ac:dyDescent="0.3">
      <c r="A14" s="9" t="s">
        <v>32</v>
      </c>
      <c r="B14" s="41">
        <v>0.185</v>
      </c>
      <c r="C14" s="41">
        <v>2.9180000000000001</v>
      </c>
      <c r="D14" s="41">
        <v>3.2919999999999998</v>
      </c>
      <c r="E14" s="41">
        <v>3.161</v>
      </c>
      <c r="F14" s="41">
        <v>3.6360000000000001</v>
      </c>
      <c r="G14" s="41">
        <v>4.4880000000000004</v>
      </c>
      <c r="H14" s="44">
        <v>1016100</v>
      </c>
      <c r="I14" s="45">
        <v>2.2E-16</v>
      </c>
      <c r="J14" s="45">
        <v>2.2E-16</v>
      </c>
    </row>
    <row r="15" spans="1:10" x14ac:dyDescent="0.3">
      <c r="A15" s="9" t="s">
        <v>31</v>
      </c>
      <c r="B15" s="41">
        <v>0.17</v>
      </c>
      <c r="C15" s="41">
        <v>2.145</v>
      </c>
      <c r="D15" s="41">
        <v>2.7959999999999998</v>
      </c>
      <c r="E15" s="41">
        <v>2.7229999999999999</v>
      </c>
      <c r="F15" s="41">
        <v>3.34</v>
      </c>
      <c r="G15" s="41">
        <v>4.5140000000000002</v>
      </c>
      <c r="H15" s="44"/>
      <c r="I15" s="44"/>
      <c r="J15" s="44"/>
    </row>
    <row r="16" spans="1:10" x14ac:dyDescent="0.3">
      <c r="A16" s="9" t="s">
        <v>1000</v>
      </c>
      <c r="B16" s="41">
        <v>0.17</v>
      </c>
      <c r="C16" s="41">
        <v>2.2669999999999999</v>
      </c>
      <c r="D16" s="41">
        <v>3.0089999999999999</v>
      </c>
      <c r="E16" s="41">
        <v>2.843</v>
      </c>
      <c r="F16" s="41">
        <v>3.4510000000000001</v>
      </c>
      <c r="G16" s="41">
        <v>4.5140000000000002</v>
      </c>
      <c r="H16" s="44">
        <v>1041504</v>
      </c>
      <c r="I16" s="45">
        <v>2.2E-16</v>
      </c>
      <c r="J16" s="45">
        <v>2.2E-16</v>
      </c>
    </row>
    <row r="17" spans="1:10" x14ac:dyDescent="0.3">
      <c r="A17" s="9" t="s">
        <v>559</v>
      </c>
      <c r="B17" s="41">
        <v>0.625</v>
      </c>
      <c r="C17" s="41">
        <v>2.8929999999999998</v>
      </c>
      <c r="D17" s="41">
        <v>3.2530000000000001</v>
      </c>
      <c r="E17" s="41">
        <v>3.17</v>
      </c>
      <c r="F17" s="41">
        <v>3.56</v>
      </c>
      <c r="G17" s="41">
        <v>4.4880000000000004</v>
      </c>
      <c r="H17" s="44"/>
      <c r="I17" s="44"/>
      <c r="J17" s="44"/>
    </row>
    <row r="18" spans="1:10" x14ac:dyDescent="0.3">
      <c r="A18" s="9" t="s">
        <v>996</v>
      </c>
      <c r="B18" s="41">
        <v>0.185</v>
      </c>
      <c r="C18" s="41">
        <v>2.8570000000000002</v>
      </c>
      <c r="D18" s="41">
        <v>3.2549999999999999</v>
      </c>
      <c r="E18" s="41">
        <v>3.097</v>
      </c>
      <c r="F18" s="41">
        <v>3.601</v>
      </c>
      <c r="G18" s="41">
        <v>4.3559999999999999</v>
      </c>
      <c r="H18" s="44">
        <v>562374</v>
      </c>
      <c r="I18" s="45">
        <v>2.2E-16</v>
      </c>
      <c r="J18" s="45">
        <v>2.2E-16</v>
      </c>
    </row>
    <row r="19" spans="1:10" x14ac:dyDescent="0.3">
      <c r="A19" s="9" t="s">
        <v>997</v>
      </c>
      <c r="B19" s="40">
        <v>0.17</v>
      </c>
      <c r="C19" s="41">
        <v>2.097</v>
      </c>
      <c r="D19" s="41">
        <v>2.6739999999999999</v>
      </c>
      <c r="E19" s="41">
        <v>2.6520000000000001</v>
      </c>
      <c r="F19" s="41">
        <v>3.3180000000000001</v>
      </c>
      <c r="G19" s="41">
        <v>4.5140000000000002</v>
      </c>
      <c r="H19" s="44"/>
      <c r="I19" s="44"/>
      <c r="J19" s="44"/>
    </row>
    <row r="20" spans="1:10" x14ac:dyDescent="0.3">
      <c r="A20" s="9" t="s">
        <v>998</v>
      </c>
      <c r="B20" s="41">
        <v>0.625</v>
      </c>
      <c r="C20" s="41">
        <v>3.0510000000000002</v>
      </c>
      <c r="D20" s="41">
        <v>3.35</v>
      </c>
      <c r="E20" s="41">
        <v>3.31</v>
      </c>
      <c r="F20" s="41">
        <v>3.7759999999999998</v>
      </c>
      <c r="G20" s="41">
        <v>4.4880000000000004</v>
      </c>
      <c r="H20" s="44">
        <v>67110</v>
      </c>
      <c r="I20" s="45">
        <v>2.2E-16</v>
      </c>
      <c r="J20" s="45">
        <v>2.2E-16</v>
      </c>
    </row>
    <row r="21" spans="1:10" x14ac:dyDescent="0.3">
      <c r="A21" s="9" t="s">
        <v>999</v>
      </c>
      <c r="B21" s="41">
        <v>0.81499999999999995</v>
      </c>
      <c r="C21" s="41">
        <v>2.6160000000000001</v>
      </c>
      <c r="D21" s="41">
        <v>3.1429999999999998</v>
      </c>
      <c r="E21" s="41">
        <v>2.9929999999999999</v>
      </c>
      <c r="F21" s="41">
        <v>3.41</v>
      </c>
      <c r="G21" s="41">
        <v>4.1580000000000004</v>
      </c>
      <c r="H21" s="44"/>
      <c r="I21" s="44"/>
      <c r="J21" s="44"/>
    </row>
  </sheetData>
  <mergeCells count="24">
    <mergeCell ref="J4:J5"/>
    <mergeCell ref="J6:J7"/>
    <mergeCell ref="J8:J9"/>
    <mergeCell ref="J10:J11"/>
    <mergeCell ref="H14:H15"/>
    <mergeCell ref="I14:I15"/>
    <mergeCell ref="J14:J15"/>
    <mergeCell ref="H4:H5"/>
    <mergeCell ref="I4:I5"/>
    <mergeCell ref="H8:H9"/>
    <mergeCell ref="I8:I9"/>
    <mergeCell ref="H10:H11"/>
    <mergeCell ref="I10:I11"/>
    <mergeCell ref="H6:H7"/>
    <mergeCell ref="I6:I7"/>
    <mergeCell ref="H20:H21"/>
    <mergeCell ref="I20:I21"/>
    <mergeCell ref="J20:J21"/>
    <mergeCell ref="H16:H17"/>
    <mergeCell ref="I16:I17"/>
    <mergeCell ref="J16:J17"/>
    <mergeCell ref="H18:H19"/>
    <mergeCell ref="I18:I19"/>
    <mergeCell ref="J18:J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11"/>
  <sheetViews>
    <sheetView workbookViewId="0"/>
  </sheetViews>
  <sheetFormatPr defaultRowHeight="14.4" x14ac:dyDescent="0.3"/>
  <cols>
    <col min="1" max="1" width="29.77734375" bestFit="1" customWidth="1"/>
    <col min="2" max="5" width="12.44140625" style="19" bestFit="1" customWidth="1"/>
    <col min="6" max="6" width="11.77734375" style="19" bestFit="1" customWidth="1"/>
    <col min="7" max="7" width="12.44140625" style="19" bestFit="1" customWidth="1"/>
    <col min="8" max="8" width="11.77734375" style="19" bestFit="1" customWidth="1"/>
    <col min="9" max="9" width="11.77734375" style="10" bestFit="1" customWidth="1"/>
    <col min="10" max="10" width="13.21875" style="10" bestFit="1" customWidth="1"/>
    <col min="11" max="11" width="11.77734375" style="10" bestFit="1" customWidth="1"/>
    <col min="12" max="12" width="15.77734375" style="10" bestFit="1" customWidth="1"/>
    <col min="13" max="13" width="14.44140625" style="4" bestFit="1" customWidth="1"/>
  </cols>
  <sheetData>
    <row r="1" spans="1:13" s="1" customFormat="1" x14ac:dyDescent="0.3">
      <c r="A1" s="1" t="s">
        <v>1134</v>
      </c>
      <c r="B1" s="17"/>
      <c r="C1" s="17"/>
      <c r="D1" s="17"/>
      <c r="E1" s="17"/>
      <c r="F1" s="17"/>
      <c r="G1" s="17"/>
      <c r="H1" s="17"/>
      <c r="I1" s="12"/>
      <c r="J1" s="12"/>
      <c r="K1" s="12"/>
      <c r="L1" s="12"/>
      <c r="M1" s="13"/>
    </row>
    <row r="3" spans="1:13" x14ac:dyDescent="0.3">
      <c r="A3" s="9"/>
      <c r="B3" s="21" t="s">
        <v>437</v>
      </c>
      <c r="C3" s="21" t="s">
        <v>438</v>
      </c>
      <c r="D3" s="21" t="s">
        <v>439</v>
      </c>
      <c r="E3" s="21" t="s">
        <v>440</v>
      </c>
      <c r="F3" s="21" t="s">
        <v>441</v>
      </c>
      <c r="G3" s="21" t="s">
        <v>442</v>
      </c>
      <c r="H3" s="21" t="s">
        <v>443</v>
      </c>
      <c r="I3" s="11" t="s">
        <v>444</v>
      </c>
      <c r="J3" s="11" t="s">
        <v>445</v>
      </c>
      <c r="K3" s="11" t="s">
        <v>446</v>
      </c>
      <c r="L3" s="11" t="s">
        <v>447</v>
      </c>
      <c r="M3" s="7" t="s">
        <v>448</v>
      </c>
    </row>
    <row r="4" spans="1:13" x14ac:dyDescent="0.3">
      <c r="A4" s="14" t="s">
        <v>449</v>
      </c>
      <c r="B4" s="19">
        <v>5.4355537242565104</v>
      </c>
      <c r="C4" s="19">
        <v>6.5540473540808204</v>
      </c>
      <c r="D4" s="19">
        <v>4.5759668476772397</v>
      </c>
      <c r="E4" s="19">
        <v>-1.9210625785356501</v>
      </c>
      <c r="F4" s="19">
        <v>4.6387499730976298</v>
      </c>
      <c r="G4" s="19">
        <v>-0.381748328165745</v>
      </c>
      <c r="H4" s="19">
        <v>0.33113377388045501</v>
      </c>
      <c r="I4" s="10">
        <v>4.07927468435617E-18</v>
      </c>
      <c r="J4" s="10">
        <v>1.4909616720198501E-16</v>
      </c>
      <c r="K4" s="10">
        <v>2.2407568731777699E-21</v>
      </c>
      <c r="L4" s="10">
        <v>2.45884047001281E-19</v>
      </c>
      <c r="M4" s="4" t="s">
        <v>450</v>
      </c>
    </row>
    <row r="5" spans="1:13" x14ac:dyDescent="0.3">
      <c r="A5" s="14" t="s">
        <v>451</v>
      </c>
      <c r="B5" s="19">
        <v>0.35407909175607299</v>
      </c>
      <c r="C5" s="19">
        <v>1.8868116037773299</v>
      </c>
      <c r="D5" s="19">
        <v>-0.846309039326955</v>
      </c>
      <c r="E5" s="19">
        <v>-2.6383517836147798</v>
      </c>
      <c r="F5" s="19">
        <v>6.5649190599985197</v>
      </c>
      <c r="G5" s="19">
        <v>-0.36438769213142802</v>
      </c>
      <c r="H5" s="19">
        <v>0.33553289403580699</v>
      </c>
      <c r="I5" s="10">
        <v>1.20356283039685E-14</v>
      </c>
      <c r="J5" s="10">
        <v>2.4954225312137301E-13</v>
      </c>
      <c r="K5" s="10">
        <v>1.97258932804775E-16</v>
      </c>
      <c r="L5" s="10">
        <v>4.5400549959941304E-15</v>
      </c>
      <c r="M5" s="4" t="s">
        <v>450</v>
      </c>
    </row>
    <row r="6" spans="1:13" x14ac:dyDescent="0.3">
      <c r="A6" s="14" t="s">
        <v>70</v>
      </c>
      <c r="B6" s="19">
        <v>4.3227767085344802</v>
      </c>
      <c r="C6" s="19">
        <v>6.5369595111887504</v>
      </c>
      <c r="D6" s="19">
        <v>2.9244178518975499</v>
      </c>
      <c r="E6" s="19">
        <v>-2.8024151915439899</v>
      </c>
      <c r="F6" s="19">
        <v>8.2623468857987294</v>
      </c>
      <c r="G6" s="19">
        <v>-0.32908147999829201</v>
      </c>
      <c r="H6" s="19">
        <v>0.35860000051230501</v>
      </c>
      <c r="I6" s="10">
        <v>2.40358083754536E-15</v>
      </c>
      <c r="J6" s="10">
        <v>6.1530598929600302E-14</v>
      </c>
      <c r="K6" s="10">
        <v>7.2950685101784994E-15</v>
      </c>
      <c r="L6" s="10">
        <v>1.4655083005906799E-13</v>
      </c>
      <c r="M6" s="4" t="s">
        <v>450</v>
      </c>
    </row>
    <row r="7" spans="1:13" x14ac:dyDescent="0.3">
      <c r="A7" s="14" t="s">
        <v>452</v>
      </c>
      <c r="B7" s="19">
        <v>-1.9754330391564601E-2</v>
      </c>
      <c r="C7" s="19">
        <v>1.0461601714575599</v>
      </c>
      <c r="D7" s="19">
        <v>-1.0454305503821899</v>
      </c>
      <c r="E7" s="19">
        <v>-2.2230351465622999</v>
      </c>
      <c r="F7" s="19">
        <v>6.3710682908457796</v>
      </c>
      <c r="G7" s="19">
        <v>-0.32782202436538699</v>
      </c>
      <c r="H7" s="19">
        <v>0.34853029449690598</v>
      </c>
      <c r="I7" s="10">
        <v>3.69241771134889E-13</v>
      </c>
      <c r="J7" s="10">
        <v>5.4028082361500298E-12</v>
      </c>
      <c r="K7" s="10">
        <v>4.7022028242919497E-14</v>
      </c>
      <c r="L7" s="10">
        <v>6.4455236234820202E-13</v>
      </c>
      <c r="M7" s="4" t="s">
        <v>450</v>
      </c>
    </row>
    <row r="8" spans="1:13" x14ac:dyDescent="0.3">
      <c r="A8" s="14" t="s">
        <v>453</v>
      </c>
      <c r="B8" s="19">
        <v>8.8365066094125293</v>
      </c>
      <c r="C8" s="19">
        <v>9.5303548941320102</v>
      </c>
      <c r="D8" s="19">
        <v>8.2048251586207801</v>
      </c>
      <c r="E8" s="19">
        <v>-1.2728477957047699</v>
      </c>
      <c r="F8" s="19">
        <v>4.0034190881468703</v>
      </c>
      <c r="G8" s="19">
        <v>-0.28190489118659701</v>
      </c>
      <c r="H8" s="19">
        <v>0.36380000049038802</v>
      </c>
      <c r="I8" s="10">
        <v>6.5858844705367305E-10</v>
      </c>
      <c r="J8" s="10">
        <v>7.0949027782865499E-9</v>
      </c>
      <c r="K8" s="10">
        <v>1.4357804838588599E-13</v>
      </c>
      <c r="L8" s="10">
        <v>2.24794262070391E-12</v>
      </c>
      <c r="M8" s="4" t="s">
        <v>450</v>
      </c>
    </row>
    <row r="9" spans="1:13" x14ac:dyDescent="0.3">
      <c r="A9" s="14" t="s">
        <v>454</v>
      </c>
      <c r="B9" s="19">
        <v>8.7828455760985609</v>
      </c>
      <c r="C9" s="19">
        <v>9.2396951554286701</v>
      </c>
      <c r="D9" s="19">
        <v>8.4149202978750601</v>
      </c>
      <c r="E9" s="19">
        <v>-0.75261909865478205</v>
      </c>
      <c r="F9" s="19">
        <v>2.51070386114906</v>
      </c>
      <c r="G9" s="19">
        <v>-0.25019431678703702</v>
      </c>
      <c r="H9" s="19">
        <v>0.36700000047709003</v>
      </c>
      <c r="I9" s="10">
        <v>4.05404345385102E-8</v>
      </c>
      <c r="J9" s="10">
        <v>2.6338792177215402E-7</v>
      </c>
      <c r="K9" s="10">
        <v>9.3499280716509899E-14</v>
      </c>
      <c r="L9" s="10">
        <v>1.5160075441509701E-12</v>
      </c>
      <c r="M9" s="4" t="s">
        <v>450</v>
      </c>
    </row>
    <row r="10" spans="1:13" x14ac:dyDescent="0.3">
      <c r="A10" s="14" t="s">
        <v>455</v>
      </c>
      <c r="B10" s="19">
        <v>-0.27938926044011603</v>
      </c>
      <c r="C10" s="19">
        <v>0.32490884384873597</v>
      </c>
      <c r="D10" s="19">
        <v>-0.90435882958806701</v>
      </c>
      <c r="E10" s="19">
        <v>-1.3087071426250001</v>
      </c>
      <c r="F10" s="19">
        <v>5.1203844083778103</v>
      </c>
      <c r="G10" s="19">
        <v>-0.236000323234829</v>
      </c>
      <c r="H10" s="19">
        <v>0.38932213596066501</v>
      </c>
      <c r="I10" s="10">
        <v>5.03581978387398E-6</v>
      </c>
      <c r="J10" s="10">
        <v>1.72309368837552E-5</v>
      </c>
      <c r="K10" s="10">
        <v>1.08866695277017E-7</v>
      </c>
      <c r="L10" s="10">
        <v>4.8588922759168297E-7</v>
      </c>
      <c r="M10" s="4" t="s">
        <v>450</v>
      </c>
    </row>
    <row r="11" spans="1:13" x14ac:dyDescent="0.3">
      <c r="A11" s="14" t="s">
        <v>456</v>
      </c>
      <c r="B11" s="19">
        <v>-1.3631064367529899</v>
      </c>
      <c r="C11" s="19">
        <v>-0.806222341851771</v>
      </c>
      <c r="D11" s="19">
        <v>-1.93663741407029</v>
      </c>
      <c r="E11" s="19">
        <v>-1.2045827392125199</v>
      </c>
      <c r="F11" s="19">
        <v>4.7959131119010303</v>
      </c>
      <c r="G11" s="19">
        <v>-0.22351978332174899</v>
      </c>
      <c r="H11" s="19">
        <v>0.38700000039694099</v>
      </c>
      <c r="I11" s="10">
        <v>1.39679154967259E-4</v>
      </c>
      <c r="J11" s="10">
        <v>3.3432452610243998E-4</v>
      </c>
      <c r="K11" s="10">
        <v>7.9574934108146493E-6</v>
      </c>
      <c r="L11" s="10">
        <v>2.10644990912584E-5</v>
      </c>
      <c r="M11" s="4" t="s">
        <v>450</v>
      </c>
    </row>
    <row r="12" spans="1:13" x14ac:dyDescent="0.3">
      <c r="A12" s="14" t="s">
        <v>457</v>
      </c>
      <c r="B12" s="19">
        <v>-0.92321154968218699</v>
      </c>
      <c r="C12" s="19">
        <v>-0.202848587633537</v>
      </c>
      <c r="D12" s="19">
        <v>-1.59314713245249</v>
      </c>
      <c r="E12" s="19">
        <v>-1.67007041048243</v>
      </c>
      <c r="F12" s="19">
        <v>6.5243284637095798</v>
      </c>
      <c r="G12" s="19">
        <v>-0.22282892290495701</v>
      </c>
      <c r="H12" s="19">
        <v>0.38860000039072901</v>
      </c>
      <c r="I12" s="10">
        <v>2.5660715082951102E-7</v>
      </c>
      <c r="J12" s="10">
        <v>1.05017075731109E-6</v>
      </c>
      <c r="K12" s="10">
        <v>4.0170961124895699E-7</v>
      </c>
      <c r="L12" s="10">
        <v>1.2989626876215501E-6</v>
      </c>
      <c r="M12" s="4" t="s">
        <v>450</v>
      </c>
    </row>
    <row r="13" spans="1:13" x14ac:dyDescent="0.3">
      <c r="A13" s="14" t="s">
        <v>458</v>
      </c>
      <c r="B13" s="19">
        <v>-1.1734523388662801</v>
      </c>
      <c r="C13" s="19">
        <v>-0.55269842381521905</v>
      </c>
      <c r="D13" s="19">
        <v>-1.79706831080007</v>
      </c>
      <c r="E13" s="19">
        <v>-1.3437949901211801</v>
      </c>
      <c r="F13" s="19">
        <v>5.4383204495153699</v>
      </c>
      <c r="G13" s="19">
        <v>-0.22055842752542701</v>
      </c>
      <c r="H13" s="19">
        <v>0.38920000038840602</v>
      </c>
      <c r="I13" s="10">
        <v>1.58747381267585E-6</v>
      </c>
      <c r="J13" s="10">
        <v>5.4060809602183297E-6</v>
      </c>
      <c r="K13" s="10">
        <v>2.9815299377516602E-7</v>
      </c>
      <c r="L13" s="10">
        <v>1.1122182584861E-6</v>
      </c>
      <c r="M13" s="4" t="s">
        <v>450</v>
      </c>
    </row>
    <row r="14" spans="1:13" x14ac:dyDescent="0.3">
      <c r="A14" s="14" t="s">
        <v>459</v>
      </c>
      <c r="B14" s="19">
        <v>-0.39663846750085902</v>
      </c>
      <c r="C14" s="19">
        <v>0.275889472545439</v>
      </c>
      <c r="D14" s="19">
        <v>-1.0443485675633599</v>
      </c>
      <c r="E14" s="19">
        <v>-1.66374668077823</v>
      </c>
      <c r="F14" s="19">
        <v>7.2389989176333396</v>
      </c>
      <c r="G14" s="19">
        <v>-0.21166685942671801</v>
      </c>
      <c r="H14" s="19">
        <v>0.38940000038763301</v>
      </c>
      <c r="I14" s="10">
        <v>2.4529507194764999E-9</v>
      </c>
      <c r="J14" s="10">
        <v>1.8777636857548502E-8</v>
      </c>
      <c r="K14" s="10">
        <v>1.0212152216989E-7</v>
      </c>
      <c r="L14" s="10">
        <v>4.3040265236850801E-7</v>
      </c>
      <c r="M14" s="4" t="s">
        <v>450</v>
      </c>
    </row>
    <row r="15" spans="1:13" x14ac:dyDescent="0.3">
      <c r="A15" s="14" t="s">
        <v>460</v>
      </c>
      <c r="B15" s="19">
        <v>-1.4361838641020199</v>
      </c>
      <c r="C15" s="19">
        <v>-0.86592195999606403</v>
      </c>
      <c r="D15" s="19">
        <v>-2.0016017166617601</v>
      </c>
      <c r="E15" s="19">
        <v>-1.41473174888444</v>
      </c>
      <c r="F15" s="19">
        <v>5.9787298349401397</v>
      </c>
      <c r="G15" s="19">
        <v>-0.209354063100403</v>
      </c>
      <c r="H15" s="19">
        <v>0.39792041627173902</v>
      </c>
      <c r="I15" s="10">
        <v>1.7601439350984901E-7</v>
      </c>
      <c r="J15" s="10">
        <v>8.1419493178684099E-7</v>
      </c>
      <c r="K15" s="10">
        <v>6.0973251345999104E-7</v>
      </c>
      <c r="L15" s="10">
        <v>2.2149126664383499E-6</v>
      </c>
      <c r="M15" s="4" t="s">
        <v>450</v>
      </c>
    </row>
    <row r="16" spans="1:13" x14ac:dyDescent="0.3">
      <c r="A16" s="14" t="s">
        <v>461</v>
      </c>
      <c r="B16" s="19">
        <v>-1.8661922811891101</v>
      </c>
      <c r="C16" s="19">
        <v>-1.4118055214066501</v>
      </c>
      <c r="D16" s="19">
        <v>-2.3313296404080801</v>
      </c>
      <c r="E16" s="19">
        <v>-1.11787214938715</v>
      </c>
      <c r="F16" s="19">
        <v>5.0003335634444497</v>
      </c>
      <c r="G16" s="19">
        <v>-0.19519374726543701</v>
      </c>
      <c r="H16" s="19">
        <v>0.40311937646017298</v>
      </c>
      <c r="I16" s="10">
        <v>2.1349698225352299E-4</v>
      </c>
      <c r="J16" s="10">
        <v>4.9144737736093102E-4</v>
      </c>
      <c r="K16" s="10">
        <v>5.4758193096337199E-5</v>
      </c>
      <c r="L16" s="10">
        <v>1.29520591511234E-4</v>
      </c>
      <c r="M16" s="4" t="s">
        <v>450</v>
      </c>
    </row>
    <row r="17" spans="1:13" x14ac:dyDescent="0.3">
      <c r="A17" s="14" t="s">
        <v>462</v>
      </c>
      <c r="B17" s="19">
        <v>-1.6768929067639899</v>
      </c>
      <c r="C17" s="19">
        <v>-1.21243912348171</v>
      </c>
      <c r="D17" s="19">
        <v>-2.1689937674321502</v>
      </c>
      <c r="E17" s="19">
        <v>-0.98662143540040603</v>
      </c>
      <c r="F17" s="19">
        <v>4.6975215618439297</v>
      </c>
      <c r="G17" s="19">
        <v>-0.18748295983404101</v>
      </c>
      <c r="H17" s="19">
        <v>0.40760000031889099</v>
      </c>
      <c r="I17" s="10">
        <v>3.0143604824966699E-4</v>
      </c>
      <c r="J17" s="10">
        <v>6.9428347187062403E-4</v>
      </c>
      <c r="K17" s="10">
        <v>2.8662044167506899E-5</v>
      </c>
      <c r="L17" s="10">
        <v>7.4497432342525999E-5</v>
      </c>
      <c r="M17" s="4" t="s">
        <v>450</v>
      </c>
    </row>
    <row r="18" spans="1:13" x14ac:dyDescent="0.3">
      <c r="A18" s="14" t="s">
        <v>463</v>
      </c>
      <c r="B18" s="19">
        <v>-1.71679169535605</v>
      </c>
      <c r="C18" s="19">
        <v>-1.25018875507605</v>
      </c>
      <c r="D18" s="19">
        <v>-2.1963348995457102</v>
      </c>
      <c r="E18" s="19">
        <v>-1.13713528875162</v>
      </c>
      <c r="F18" s="19">
        <v>5.26183177900921</v>
      </c>
      <c r="G18" s="19">
        <v>-0.181705185377081</v>
      </c>
      <c r="H18" s="19">
        <v>0.403600000333739</v>
      </c>
      <c r="I18" s="10">
        <v>3.12496905409404E-5</v>
      </c>
      <c r="J18" s="10">
        <v>8.6064249251377101E-5</v>
      </c>
      <c r="K18" s="10">
        <v>4.83467475921415E-5</v>
      </c>
      <c r="L18" s="10">
        <v>1.15519472477257E-4</v>
      </c>
      <c r="M18" s="4" t="s">
        <v>450</v>
      </c>
    </row>
    <row r="19" spans="1:13" x14ac:dyDescent="0.3">
      <c r="A19" s="14" t="s">
        <v>464</v>
      </c>
      <c r="B19" s="19">
        <v>-0.98971991911604495</v>
      </c>
      <c r="C19" s="19">
        <v>-0.54668326962790503</v>
      </c>
      <c r="D19" s="19">
        <v>-1.47052122049529</v>
      </c>
      <c r="E19" s="19">
        <v>-0.96036346226412705</v>
      </c>
      <c r="F19" s="19">
        <v>4.7578389144791098</v>
      </c>
      <c r="G19" s="19">
        <v>-0.17714591113860501</v>
      </c>
      <c r="H19" s="19">
        <v>0.41331733683047001</v>
      </c>
      <c r="I19" s="10">
        <v>4.2199237641668601E-4</v>
      </c>
      <c r="J19" s="10">
        <v>9.7031825122051202E-4</v>
      </c>
      <c r="K19" s="10">
        <v>3.7244172304460702E-5</v>
      </c>
      <c r="L19" s="10">
        <v>9.7435650374724201E-5</v>
      </c>
      <c r="M19" s="4" t="s">
        <v>450</v>
      </c>
    </row>
    <row r="20" spans="1:13" x14ac:dyDescent="0.3">
      <c r="A20" s="14" t="s">
        <v>465</v>
      </c>
      <c r="B20" s="19">
        <v>-0.38350501010857502</v>
      </c>
      <c r="C20" s="19">
        <v>5.9405354121515999E-2</v>
      </c>
      <c r="D20" s="19">
        <v>-0.82280927932830705</v>
      </c>
      <c r="E20" s="19">
        <v>-1.0083387814339699</v>
      </c>
      <c r="F20" s="19">
        <v>5.0714036783778802</v>
      </c>
      <c r="G20" s="19">
        <v>-0.17619927735465499</v>
      </c>
      <c r="H20" s="19">
        <v>0.41371725684500799</v>
      </c>
      <c r="I20" s="10">
        <v>1.92797556441359E-4</v>
      </c>
      <c r="J20" s="10">
        <v>5.0086819883655498E-4</v>
      </c>
      <c r="K20" s="10">
        <v>2.4350494880368702E-5</v>
      </c>
      <c r="L20" s="10">
        <v>7.0214087773753803E-5</v>
      </c>
      <c r="M20" s="4" t="s">
        <v>450</v>
      </c>
    </row>
    <row r="21" spans="1:13" x14ac:dyDescent="0.3">
      <c r="A21" s="14" t="s">
        <v>466</v>
      </c>
      <c r="B21" s="19">
        <v>-1.72981887742339</v>
      </c>
      <c r="C21" s="19">
        <v>-1.3343203823368499</v>
      </c>
      <c r="D21" s="19">
        <v>-2.1466246116008101</v>
      </c>
      <c r="E21" s="19">
        <v>-0.90845056199928298</v>
      </c>
      <c r="F21" s="19">
        <v>4.64688405614835</v>
      </c>
      <c r="G21" s="19">
        <v>-0.173706006556336</v>
      </c>
      <c r="H21" s="19">
        <v>0.41711657696863402</v>
      </c>
      <c r="I21" s="10">
        <v>3.3566237477920201E-3</v>
      </c>
      <c r="J21" s="10">
        <v>6.2320639677800197E-3</v>
      </c>
      <c r="K21" s="10">
        <v>3.6455151385852302E-4</v>
      </c>
      <c r="L21" s="10">
        <v>7.7639765226439805E-4</v>
      </c>
      <c r="M21" s="4" t="s">
        <v>450</v>
      </c>
    </row>
    <row r="22" spans="1:13" x14ac:dyDescent="0.3">
      <c r="A22" s="14" t="s">
        <v>467</v>
      </c>
      <c r="B22" s="19">
        <v>-1.85714600750273</v>
      </c>
      <c r="C22" s="19">
        <v>-1.36885262444129</v>
      </c>
      <c r="D22" s="19">
        <v>-2.3574214176108099</v>
      </c>
      <c r="E22" s="19">
        <v>-1.0836575690566299</v>
      </c>
      <c r="F22" s="19">
        <v>5.2541910393609097</v>
      </c>
      <c r="G22" s="19">
        <v>-0.172235980670989</v>
      </c>
      <c r="H22" s="19">
        <v>0.40580000032555602</v>
      </c>
      <c r="I22" s="10">
        <v>3.0213417620763099E-5</v>
      </c>
      <c r="J22" s="10">
        <v>7.4223416603666506E-5</v>
      </c>
      <c r="K22" s="10">
        <v>2.3199285758015099E-5</v>
      </c>
      <c r="L22" s="10">
        <v>5.28492611913865E-5</v>
      </c>
      <c r="M22" s="4" t="s">
        <v>450</v>
      </c>
    </row>
    <row r="23" spans="1:13" x14ac:dyDescent="0.3">
      <c r="A23" s="14" t="s">
        <v>468</v>
      </c>
      <c r="B23" s="19">
        <v>-1.3854902713006001</v>
      </c>
      <c r="C23" s="19">
        <v>-0.87655387033867405</v>
      </c>
      <c r="D23" s="19">
        <v>-1.9163350603056</v>
      </c>
      <c r="E23" s="19">
        <v>-1.06078062116322</v>
      </c>
      <c r="F23" s="19">
        <v>5.4318244889681901</v>
      </c>
      <c r="G23" s="19">
        <v>-0.16962843240967501</v>
      </c>
      <c r="H23" s="19">
        <v>0.41280000029978497</v>
      </c>
      <c r="I23" s="10">
        <v>2.2726834829885699E-4</v>
      </c>
      <c r="J23" s="10">
        <v>4.6801548698981302E-4</v>
      </c>
      <c r="K23" s="10">
        <v>9.4266929980427405E-5</v>
      </c>
      <c r="L23" s="10">
        <v>1.9557039680166599E-4</v>
      </c>
      <c r="M23" s="4" t="s">
        <v>450</v>
      </c>
    </row>
    <row r="24" spans="1:13" x14ac:dyDescent="0.3">
      <c r="A24" s="14" t="s">
        <v>469</v>
      </c>
      <c r="B24" s="19">
        <v>-1.7050428712575201</v>
      </c>
      <c r="C24" s="19">
        <v>-1.2618536154875999</v>
      </c>
      <c r="D24" s="19">
        <v>-2.1681598153539601</v>
      </c>
      <c r="E24" s="19">
        <v>-0.92667263105358399</v>
      </c>
      <c r="F24" s="19">
        <v>4.6355124979806197</v>
      </c>
      <c r="G24" s="19">
        <v>-0.16955543344739199</v>
      </c>
      <c r="H24" s="19">
        <v>0.410600000307841</v>
      </c>
      <c r="I24" s="10">
        <v>1.2015924010945801E-3</v>
      </c>
      <c r="J24" s="10">
        <v>2.3013923916859699E-3</v>
      </c>
      <c r="K24" s="10">
        <v>1.3286524299411501E-4</v>
      </c>
      <c r="L24" s="10">
        <v>2.8274156977513997E-4</v>
      </c>
      <c r="M24" s="4" t="s">
        <v>450</v>
      </c>
    </row>
    <row r="25" spans="1:13" x14ac:dyDescent="0.3">
      <c r="A25" s="14" t="s">
        <v>470</v>
      </c>
      <c r="B25" s="19">
        <v>1.17270005950742</v>
      </c>
      <c r="C25" s="19">
        <v>1.6144433221752901</v>
      </c>
      <c r="D25" s="19">
        <v>0.73916919924335101</v>
      </c>
      <c r="E25" s="19">
        <v>-1.2022914491988601</v>
      </c>
      <c r="F25" s="19">
        <v>6.4144073636726402</v>
      </c>
      <c r="G25" s="19">
        <v>-0.16868873715452501</v>
      </c>
      <c r="H25" s="19">
        <v>0.41460000029322103</v>
      </c>
      <c r="I25" s="10">
        <v>2.6780142787625299E-6</v>
      </c>
      <c r="J25" s="10">
        <v>1.1141589682808001E-5</v>
      </c>
      <c r="K25" s="10">
        <v>2.30015479691755E-5</v>
      </c>
      <c r="L25" s="10">
        <v>7.1494195099477796E-5</v>
      </c>
      <c r="M25" s="4" t="s">
        <v>450</v>
      </c>
    </row>
    <row r="26" spans="1:13" x14ac:dyDescent="0.3">
      <c r="A26" s="14" t="s">
        <v>471</v>
      </c>
      <c r="B26" s="19">
        <v>1.5362856263743401</v>
      </c>
      <c r="C26" s="19">
        <v>1.8988203373627199</v>
      </c>
      <c r="D26" s="19">
        <v>1.1401823767964301</v>
      </c>
      <c r="E26" s="19">
        <v>-0.97980463757698</v>
      </c>
      <c r="F26" s="19">
        <v>5.1709647091394997</v>
      </c>
      <c r="G26" s="19">
        <v>-0.168026000925937</v>
      </c>
      <c r="H26" s="19">
        <v>0.415800000288859</v>
      </c>
      <c r="I26" s="10">
        <v>1.0036925494151E-4</v>
      </c>
      <c r="J26" s="10">
        <v>2.8497275474938201E-4</v>
      </c>
      <c r="K26" s="10">
        <v>2.3656291930749399E-5</v>
      </c>
      <c r="L26" s="10">
        <v>7.2271737388285401E-5</v>
      </c>
      <c r="M26" s="4" t="s">
        <v>450</v>
      </c>
    </row>
    <row r="27" spans="1:13" x14ac:dyDescent="0.3">
      <c r="A27" s="14" t="s">
        <v>472</v>
      </c>
      <c r="B27" s="19">
        <v>-0.22025289493692701</v>
      </c>
      <c r="C27" s="19">
        <v>0.25793582563692702</v>
      </c>
      <c r="D27" s="19">
        <v>-0.738450119844964</v>
      </c>
      <c r="E27" s="19">
        <v>-1.0902343190133399</v>
      </c>
      <c r="F27" s="19">
        <v>6.0080131202239304</v>
      </c>
      <c r="G27" s="19">
        <v>-0.16627231308684701</v>
      </c>
      <c r="H27" s="19">
        <v>0.42260000026433397</v>
      </c>
      <c r="I27" s="10">
        <v>1.9269903035963799E-4</v>
      </c>
      <c r="J27" s="10">
        <v>4.9114196420703903E-4</v>
      </c>
      <c r="K27" s="10">
        <v>1.26451691806286E-4</v>
      </c>
      <c r="L27" s="10">
        <v>3.0708441134650401E-4</v>
      </c>
      <c r="M27" s="4" t="s">
        <v>450</v>
      </c>
    </row>
    <row r="28" spans="1:13" x14ac:dyDescent="0.3">
      <c r="A28" s="14" t="s">
        <v>473</v>
      </c>
      <c r="B28" s="19">
        <v>0.29477708307164402</v>
      </c>
      <c r="C28" s="19">
        <v>0.68532151661303098</v>
      </c>
      <c r="D28" s="19">
        <v>-9.0020683346004701E-2</v>
      </c>
      <c r="E28" s="19">
        <v>-0.89386920004638903</v>
      </c>
      <c r="F28" s="19">
        <v>4.62090202416874</v>
      </c>
      <c r="G28" s="19">
        <v>-0.16472221839444201</v>
      </c>
      <c r="H28" s="19">
        <v>0.41260000030051602</v>
      </c>
      <c r="I28" s="10">
        <v>6.7782741436162302E-4</v>
      </c>
      <c r="J28" s="10">
        <v>1.50153144779706E-3</v>
      </c>
      <c r="K28" s="10">
        <v>2.03302075846712E-5</v>
      </c>
      <c r="L28" s="10">
        <v>6.0078058103650997E-5</v>
      </c>
      <c r="M28" s="4" t="s">
        <v>450</v>
      </c>
    </row>
    <row r="29" spans="1:13" x14ac:dyDescent="0.3">
      <c r="A29" s="14" t="s">
        <v>474</v>
      </c>
      <c r="B29" s="19">
        <v>-1.5220667793652201</v>
      </c>
      <c r="C29" s="19">
        <v>-1.1172843417540299</v>
      </c>
      <c r="D29" s="19">
        <v>-1.94799431813938</v>
      </c>
      <c r="E29" s="19">
        <v>-0.91662069820946002</v>
      </c>
      <c r="F29" s="19">
        <v>4.8479968494447796</v>
      </c>
      <c r="G29" s="19">
        <v>-0.16387842098295499</v>
      </c>
      <c r="H29" s="19">
        <v>0.41691661696136001</v>
      </c>
      <c r="I29" s="10">
        <v>3.6214691931159902E-3</v>
      </c>
      <c r="J29" s="10">
        <v>6.2714449754094001E-3</v>
      </c>
      <c r="K29" s="10">
        <v>6.2264538782885704E-4</v>
      </c>
      <c r="L29" s="10">
        <v>1.1716165771323E-3</v>
      </c>
      <c r="M29" s="4" t="s">
        <v>450</v>
      </c>
    </row>
    <row r="30" spans="1:13" x14ac:dyDescent="0.3">
      <c r="A30" s="14" t="s">
        <v>475</v>
      </c>
      <c r="B30" s="19">
        <v>-1.81237393513038</v>
      </c>
      <c r="C30" s="19">
        <v>-1.3820247325695001</v>
      </c>
      <c r="D30" s="19">
        <v>-2.2535966088818999</v>
      </c>
      <c r="E30" s="19">
        <v>-0.978818868880031</v>
      </c>
      <c r="F30" s="19">
        <v>5.1654958883315203</v>
      </c>
      <c r="G30" s="19">
        <v>-0.160612295698008</v>
      </c>
      <c r="H30" s="19">
        <v>0.41200000030271</v>
      </c>
      <c r="I30" s="10">
        <v>2.7145771206059098E-5</v>
      </c>
      <c r="J30" s="10">
        <v>7.7502064272503299E-5</v>
      </c>
      <c r="K30" s="10">
        <v>6.9267406366262606E-5</v>
      </c>
      <c r="L30" s="10">
        <v>1.6824786885888499E-4</v>
      </c>
      <c r="M30" s="4" t="s">
        <v>450</v>
      </c>
    </row>
    <row r="31" spans="1:13" x14ac:dyDescent="0.3">
      <c r="A31" s="14" t="s">
        <v>476</v>
      </c>
      <c r="B31" s="19">
        <v>-1.74831315832807</v>
      </c>
      <c r="C31" s="19">
        <v>-1.4413873889338999</v>
      </c>
      <c r="D31" s="19">
        <v>-2.0944464428182399</v>
      </c>
      <c r="E31" s="19">
        <v>-0.78812901316210004</v>
      </c>
      <c r="F31" s="19">
        <v>4.4819064312894499</v>
      </c>
      <c r="G31" s="19">
        <v>-0.159216207911828</v>
      </c>
      <c r="H31" s="19">
        <v>0.42260000026433397</v>
      </c>
      <c r="I31" s="10">
        <v>1.26658907467925E-2</v>
      </c>
      <c r="J31" s="10">
        <v>2.09236543284579E-2</v>
      </c>
      <c r="K31" s="10">
        <v>4.3071717315205701E-3</v>
      </c>
      <c r="L31" s="10">
        <v>7.3019762375744297E-3</v>
      </c>
      <c r="M31" s="4" t="s">
        <v>450</v>
      </c>
    </row>
    <row r="32" spans="1:13" x14ac:dyDescent="0.3">
      <c r="A32" s="14" t="s">
        <v>477</v>
      </c>
      <c r="B32" s="19">
        <v>2.03035261609369</v>
      </c>
      <c r="C32" s="19">
        <v>2.4228218323239599</v>
      </c>
      <c r="D32" s="19">
        <v>1.52568951882827</v>
      </c>
      <c r="E32" s="19">
        <v>-0.97992311794196296</v>
      </c>
      <c r="F32" s="19">
        <v>5.7748131882898299</v>
      </c>
      <c r="G32" s="19">
        <v>-0.15789343970250999</v>
      </c>
      <c r="H32" s="19">
        <v>0.42520000025504101</v>
      </c>
      <c r="I32" s="10">
        <v>5.4618442311021702E-4</v>
      </c>
      <c r="J32" s="10">
        <v>1.39613623546089E-3</v>
      </c>
      <c r="K32" s="10">
        <v>2.4721799485565401E-4</v>
      </c>
      <c r="L32" s="10">
        <v>6.4757965510880695E-4</v>
      </c>
      <c r="M32" s="4" t="s">
        <v>450</v>
      </c>
    </row>
    <row r="33" spans="1:13" x14ac:dyDescent="0.3">
      <c r="A33" s="14" t="s">
        <v>478</v>
      </c>
      <c r="B33" s="19">
        <v>-1.7485745361320999</v>
      </c>
      <c r="C33" s="19">
        <v>-1.3756800053640501</v>
      </c>
      <c r="D33" s="19">
        <v>-2.1429821941654001</v>
      </c>
      <c r="E33" s="19">
        <v>-0.84166427307664804</v>
      </c>
      <c r="F33" s="19">
        <v>4.6999565212013401</v>
      </c>
      <c r="G33" s="19">
        <v>-0.15678996259148001</v>
      </c>
      <c r="H33" s="19">
        <v>0.42200000026648499</v>
      </c>
      <c r="I33" s="10">
        <v>4.43584649564557E-3</v>
      </c>
      <c r="J33" s="10">
        <v>7.8519501469929594E-3</v>
      </c>
      <c r="K33" s="10">
        <v>8.8028714280889101E-4</v>
      </c>
      <c r="L33" s="10">
        <v>1.6571735843582899E-3</v>
      </c>
      <c r="M33" s="4" t="s">
        <v>450</v>
      </c>
    </row>
    <row r="34" spans="1:13" x14ac:dyDescent="0.3">
      <c r="A34" s="14" t="s">
        <v>479</v>
      </c>
      <c r="B34" s="19">
        <v>-0.12058620712167301</v>
      </c>
      <c r="C34" s="19">
        <v>0.28077110403723299</v>
      </c>
      <c r="D34" s="19">
        <v>-0.57086311339740703</v>
      </c>
      <c r="E34" s="19">
        <v>-0.89910400452881101</v>
      </c>
      <c r="F34" s="19">
        <v>5.4153374817228999</v>
      </c>
      <c r="G34" s="19">
        <v>-0.15074744056616499</v>
      </c>
      <c r="H34" s="19">
        <v>0.42471505724527098</v>
      </c>
      <c r="I34" s="10">
        <v>1.52179907560716E-3</v>
      </c>
      <c r="J34" s="10">
        <v>3.25356037057651E-3</v>
      </c>
      <c r="K34" s="10">
        <v>5.5743712216933295E-4</v>
      </c>
      <c r="L34" s="10">
        <v>1.2339791837700799E-3</v>
      </c>
      <c r="M34" s="4" t="s">
        <v>450</v>
      </c>
    </row>
    <row r="35" spans="1:13" x14ac:dyDescent="0.3">
      <c r="A35" s="14" t="s">
        <v>480</v>
      </c>
      <c r="B35" s="19">
        <v>-1.43680382317188</v>
      </c>
      <c r="C35" s="19">
        <v>-1.0924254833175799</v>
      </c>
      <c r="D35" s="19">
        <v>-1.80765826652338</v>
      </c>
      <c r="E35" s="19">
        <v>-0.87871583307698697</v>
      </c>
      <c r="F35" s="19">
        <v>5.1055703063464497</v>
      </c>
      <c r="G35" s="19">
        <v>-0.15044926147010801</v>
      </c>
      <c r="H35" s="19">
        <v>0.42391521721613301</v>
      </c>
      <c r="I35" s="10">
        <v>6.5414531505631002E-3</v>
      </c>
      <c r="J35" s="10">
        <v>1.17990705134594E-2</v>
      </c>
      <c r="K35" s="10">
        <v>2.6001400782166202E-3</v>
      </c>
      <c r="L35" s="10">
        <v>4.7793482337039998E-3</v>
      </c>
      <c r="M35" s="4" t="s">
        <v>450</v>
      </c>
    </row>
    <row r="36" spans="1:13" x14ac:dyDescent="0.3">
      <c r="A36" s="14" t="s">
        <v>481</v>
      </c>
      <c r="B36" s="19">
        <v>-1.5549449639042801</v>
      </c>
      <c r="C36" s="19">
        <v>-1.23335155026009</v>
      </c>
      <c r="D36" s="19">
        <v>-1.8947217006043999</v>
      </c>
      <c r="E36" s="19">
        <v>-0.76325685860133097</v>
      </c>
      <c r="F36" s="19">
        <v>4.5371999373017999</v>
      </c>
      <c r="G36" s="19">
        <v>-0.14916902154550599</v>
      </c>
      <c r="H36" s="19">
        <v>0.42811437736915298</v>
      </c>
      <c r="I36" s="10">
        <v>6.8517669628199596E-3</v>
      </c>
      <c r="J36" s="10">
        <v>1.2217364488250801E-2</v>
      </c>
      <c r="K36" s="10">
        <v>1.4687521987311999E-3</v>
      </c>
      <c r="L36" s="10">
        <v>2.7803700637073401E-3</v>
      </c>
      <c r="M36" s="4" t="s">
        <v>450</v>
      </c>
    </row>
    <row r="37" spans="1:13" x14ac:dyDescent="0.3">
      <c r="A37" s="14" t="s">
        <v>482</v>
      </c>
      <c r="B37" s="19">
        <v>5.3897501546014297</v>
      </c>
      <c r="C37" s="19">
        <v>5.7203876067181998</v>
      </c>
      <c r="D37" s="19">
        <v>5.0025501728436303</v>
      </c>
      <c r="E37" s="19">
        <v>-0.78464680783573104</v>
      </c>
      <c r="F37" s="19">
        <v>4.9129461010990099</v>
      </c>
      <c r="G37" s="19">
        <v>-0.14469991380213801</v>
      </c>
      <c r="H37" s="19">
        <v>0.43620000021618599</v>
      </c>
      <c r="I37" s="10">
        <v>2.2768340056413E-5</v>
      </c>
      <c r="J37" s="10">
        <v>8.41153283084082E-5</v>
      </c>
      <c r="K37" s="10">
        <v>6.4838243940383401E-5</v>
      </c>
      <c r="L37" s="10">
        <v>1.9736394526761799E-4</v>
      </c>
      <c r="M37" s="4" t="s">
        <v>450</v>
      </c>
    </row>
    <row r="38" spans="1:13" x14ac:dyDescent="0.3">
      <c r="A38" s="14" t="s">
        <v>483</v>
      </c>
      <c r="B38" s="19">
        <v>-1.0210680413417501</v>
      </c>
      <c r="C38" s="19">
        <v>-0.648028918201494</v>
      </c>
      <c r="D38" s="19">
        <v>-1.4139998330055401</v>
      </c>
      <c r="E38" s="19">
        <v>-0.81902620243146695</v>
      </c>
      <c r="F38" s="19">
        <v>4.9219866348531101</v>
      </c>
      <c r="G38" s="19">
        <v>-0.14468401483715701</v>
      </c>
      <c r="H38" s="19">
        <v>0.42700000024863299</v>
      </c>
      <c r="I38" s="10">
        <v>5.4175888325234097E-3</v>
      </c>
      <c r="J38" s="10">
        <v>9.92815274623156E-3</v>
      </c>
      <c r="K38" s="10">
        <v>6.6937202300423296E-4</v>
      </c>
      <c r="L38" s="10">
        <v>1.3743981088310199E-3</v>
      </c>
      <c r="M38" s="4" t="s">
        <v>450</v>
      </c>
    </row>
    <row r="39" spans="1:13" x14ac:dyDescent="0.3">
      <c r="A39" s="14" t="s">
        <v>484</v>
      </c>
      <c r="B39" s="19">
        <v>-1.4967705283405801</v>
      </c>
      <c r="C39" s="19">
        <v>-1.05406161807603</v>
      </c>
      <c r="D39" s="19">
        <v>-1.9724955866048199</v>
      </c>
      <c r="E39" s="19">
        <v>-1.03023336061669</v>
      </c>
      <c r="F39" s="19">
        <v>6.3094757343401104</v>
      </c>
      <c r="G39" s="19">
        <v>-0.14139204986384901</v>
      </c>
      <c r="H39" s="19">
        <v>0.42091581710690301</v>
      </c>
      <c r="I39" s="10">
        <v>9.0163961790281895E-4</v>
      </c>
      <c r="J39" s="10">
        <v>1.9663014690451601E-3</v>
      </c>
      <c r="K39" s="10">
        <v>7.2243540083092304E-4</v>
      </c>
      <c r="L39" s="10">
        <v>1.28159484011208E-3</v>
      </c>
      <c r="M39" s="4" t="s">
        <v>450</v>
      </c>
    </row>
    <row r="40" spans="1:13" x14ac:dyDescent="0.3">
      <c r="A40" s="14" t="s">
        <v>485</v>
      </c>
      <c r="B40" s="19">
        <v>-1.52273389317959</v>
      </c>
      <c r="C40" s="19">
        <v>-1.2054816178096299</v>
      </c>
      <c r="D40" s="19">
        <v>-1.8780733337684501</v>
      </c>
      <c r="E40" s="19">
        <v>-0.70480373899788495</v>
      </c>
      <c r="F40" s="19">
        <v>4.43516166335072</v>
      </c>
      <c r="G40" s="19">
        <v>-0.13819617919966301</v>
      </c>
      <c r="H40" s="19">
        <v>0.42940000024012098</v>
      </c>
      <c r="I40" s="10">
        <v>1.6670430030103101E-2</v>
      </c>
      <c r="J40" s="10">
        <v>2.6840992832258301E-2</v>
      </c>
      <c r="K40" s="10">
        <v>4.74653744770096E-3</v>
      </c>
      <c r="L40" s="10">
        <v>7.9622493607652903E-3</v>
      </c>
      <c r="M40" s="4" t="s">
        <v>450</v>
      </c>
    </row>
    <row r="41" spans="1:13" x14ac:dyDescent="0.3">
      <c r="A41" s="14" t="s">
        <v>486</v>
      </c>
      <c r="B41" s="19">
        <v>-1.6608808148253</v>
      </c>
      <c r="C41" s="19">
        <v>-1.2916085141724101</v>
      </c>
      <c r="D41" s="19">
        <v>-2.04158562365514</v>
      </c>
      <c r="E41" s="19">
        <v>-0.77106061879923404</v>
      </c>
      <c r="F41" s="19">
        <v>4.8495679674699099</v>
      </c>
      <c r="G41" s="19">
        <v>-0.13467958598656901</v>
      </c>
      <c r="H41" s="19">
        <v>0.43040000023658398</v>
      </c>
      <c r="I41" s="10">
        <v>3.2829450089187201E-3</v>
      </c>
      <c r="J41" s="10">
        <v>5.7204500619863798E-3</v>
      </c>
      <c r="K41" s="10">
        <v>9.8212783003276492E-4</v>
      </c>
      <c r="L41" s="10">
        <v>1.8146099043377E-3</v>
      </c>
      <c r="M41" s="4" t="s">
        <v>450</v>
      </c>
    </row>
    <row r="42" spans="1:13" x14ac:dyDescent="0.3">
      <c r="A42" s="14" t="s">
        <v>487</v>
      </c>
      <c r="B42" s="19">
        <v>0.36716791371705698</v>
      </c>
      <c r="C42" s="19">
        <v>0.91658604411387701</v>
      </c>
      <c r="D42" s="19">
        <v>-0.174007542157427</v>
      </c>
      <c r="E42" s="19">
        <v>-1.0317351329789</v>
      </c>
      <c r="F42" s="19">
        <v>6.8132660152744</v>
      </c>
      <c r="G42" s="19">
        <v>-0.13442594956051601</v>
      </c>
      <c r="H42" s="19">
        <v>0.42900000024153701</v>
      </c>
      <c r="I42" s="10">
        <v>1.67578775281384E-4</v>
      </c>
      <c r="J42" s="10">
        <v>4.6523689581087698E-4</v>
      </c>
      <c r="K42" s="10">
        <v>9.1553398529155703E-5</v>
      </c>
      <c r="L42" s="10">
        <v>2.4927426467933798E-4</v>
      </c>
      <c r="M42" s="4" t="s">
        <v>450</v>
      </c>
    </row>
    <row r="43" spans="1:13" x14ac:dyDescent="0.3">
      <c r="A43" s="14" t="s">
        <v>488</v>
      </c>
      <c r="B43" s="19">
        <v>-1.6102546551124799</v>
      </c>
      <c r="C43" s="19">
        <v>-1.2662163201885299</v>
      </c>
      <c r="D43" s="19">
        <v>-1.9838388816855601</v>
      </c>
      <c r="E43" s="19">
        <v>-0.85194194818637203</v>
      </c>
      <c r="F43" s="19">
        <v>5.6067874567656402</v>
      </c>
      <c r="G43" s="19">
        <v>-0.133795075975017</v>
      </c>
      <c r="H43" s="19">
        <v>0.42620000025147903</v>
      </c>
      <c r="I43" s="10">
        <v>4.24409631202524E-3</v>
      </c>
      <c r="J43" s="10">
        <v>8.2498873808394702E-3</v>
      </c>
      <c r="K43" s="10">
        <v>2.90993408198683E-3</v>
      </c>
      <c r="L43" s="10">
        <v>5.29704851024767E-3</v>
      </c>
      <c r="M43" s="4" t="s">
        <v>450</v>
      </c>
    </row>
    <row r="44" spans="1:13" x14ac:dyDescent="0.3">
      <c r="A44" s="14" t="s">
        <v>489</v>
      </c>
      <c r="B44" s="19">
        <v>-1.5990809930263401</v>
      </c>
      <c r="C44" s="19">
        <v>-1.26537520811145</v>
      </c>
      <c r="D44" s="19">
        <v>-1.9547578166460799</v>
      </c>
      <c r="E44" s="19">
        <v>-0.72207094313528097</v>
      </c>
      <c r="F44" s="19">
        <v>4.8418624458972799</v>
      </c>
      <c r="G44" s="19">
        <v>-0.13291079842568301</v>
      </c>
      <c r="H44" s="19">
        <v>0.43320000022671301</v>
      </c>
      <c r="I44" s="10">
        <v>7.3339990598984698E-3</v>
      </c>
      <c r="J44" s="10">
        <v>1.26302957077137E-2</v>
      </c>
      <c r="K44" s="10">
        <v>2.85676890995117E-3</v>
      </c>
      <c r="L44" s="10">
        <v>4.8319449870392302E-3</v>
      </c>
      <c r="M44" s="4" t="s">
        <v>450</v>
      </c>
    </row>
    <row r="45" spans="1:13" x14ac:dyDescent="0.3">
      <c r="A45" s="14" t="s">
        <v>490</v>
      </c>
      <c r="B45" s="19">
        <v>-1.0088269084619099</v>
      </c>
      <c r="C45" s="19">
        <v>-0.67079628242036504</v>
      </c>
      <c r="D45" s="19">
        <v>-1.3722774614444699</v>
      </c>
      <c r="E45" s="19">
        <v>-0.72624844387266796</v>
      </c>
      <c r="F45" s="19">
        <v>5.0501592898608401</v>
      </c>
      <c r="G45" s="19">
        <v>-0.13132008498314099</v>
      </c>
      <c r="H45" s="19">
        <v>0.43311337755146301</v>
      </c>
      <c r="I45" s="10">
        <v>1.11984126812618E-2</v>
      </c>
      <c r="J45" s="10">
        <v>1.9196902065235801E-2</v>
      </c>
      <c r="K45" s="10">
        <v>3.3653585144472701E-3</v>
      </c>
      <c r="L45" s="10">
        <v>6.1278191252286804E-3</v>
      </c>
      <c r="M45" s="4" t="s">
        <v>450</v>
      </c>
    </row>
    <row r="46" spans="1:13" x14ac:dyDescent="0.3">
      <c r="A46" s="14" t="s">
        <v>491</v>
      </c>
      <c r="B46" s="19">
        <v>-1.1289804928302301</v>
      </c>
      <c r="C46" s="19">
        <v>-0.84284414246668105</v>
      </c>
      <c r="D46" s="19">
        <v>-1.44056562087805</v>
      </c>
      <c r="E46" s="19">
        <v>-0.63166343021236604</v>
      </c>
      <c r="F46" s="19">
        <v>4.3801001591883004</v>
      </c>
      <c r="G46" s="19">
        <v>-0.12231432140118199</v>
      </c>
      <c r="H46" s="19">
        <v>0.43611277766091699</v>
      </c>
      <c r="I46" s="10">
        <v>1.5835778686205001E-2</v>
      </c>
      <c r="J46" s="10">
        <v>2.5737833821045299E-2</v>
      </c>
      <c r="K46" s="10">
        <v>3.8793180345179298E-3</v>
      </c>
      <c r="L46" s="10">
        <v>6.79865878697392E-3</v>
      </c>
      <c r="M46" s="4" t="s">
        <v>450</v>
      </c>
    </row>
    <row r="47" spans="1:13" x14ac:dyDescent="0.3">
      <c r="A47" s="14" t="s">
        <v>492</v>
      </c>
      <c r="B47" s="19">
        <v>1.26332984996509</v>
      </c>
      <c r="C47" s="19">
        <v>1.4595899846129601</v>
      </c>
      <c r="D47" s="19">
        <v>0.99647822396097696</v>
      </c>
      <c r="E47" s="19">
        <v>-0.90560093184216095</v>
      </c>
      <c r="F47" s="19">
        <v>6.80900801428887</v>
      </c>
      <c r="G47" s="19">
        <v>-0.120303697821296</v>
      </c>
      <c r="H47" s="19">
        <v>0.442511497894578</v>
      </c>
      <c r="I47" s="10">
        <v>2.6652451657991801E-3</v>
      </c>
      <c r="J47" s="10">
        <v>5.71590387235563E-3</v>
      </c>
      <c r="K47" s="10">
        <v>4.2449902773874799E-3</v>
      </c>
      <c r="L47" s="10">
        <v>8.3676984211273307E-3</v>
      </c>
      <c r="M47" s="4" t="s">
        <v>450</v>
      </c>
    </row>
    <row r="48" spans="1:13" x14ac:dyDescent="0.3">
      <c r="A48" s="14" t="s">
        <v>493</v>
      </c>
      <c r="B48" s="19">
        <v>-1.8073225483658499</v>
      </c>
      <c r="C48" s="19">
        <v>-1.4576136187750799</v>
      </c>
      <c r="D48" s="19">
        <v>-2.1831971904838001</v>
      </c>
      <c r="E48" s="19">
        <v>-0.72008634635885505</v>
      </c>
      <c r="F48" s="19">
        <v>5.0610359077846701</v>
      </c>
      <c r="G48" s="19">
        <v>-0.11935735271925101</v>
      </c>
      <c r="H48" s="19">
        <v>0.43660000021478701</v>
      </c>
      <c r="I48" s="10">
        <v>1.45816737023947E-2</v>
      </c>
      <c r="J48" s="10">
        <v>2.4264769398328001E-2</v>
      </c>
      <c r="K48" s="10">
        <v>3.92747037587336E-3</v>
      </c>
      <c r="L48" s="10">
        <v>6.71794221885612E-3</v>
      </c>
      <c r="M48" s="4" t="s">
        <v>450</v>
      </c>
    </row>
    <row r="49" spans="1:13" x14ac:dyDescent="0.3">
      <c r="A49" s="14" t="s">
        <v>494</v>
      </c>
      <c r="B49" s="19">
        <v>-1.7130519793044601</v>
      </c>
      <c r="C49" s="19">
        <v>-1.41385275759741</v>
      </c>
      <c r="D49" s="19">
        <v>-2.04315201957652</v>
      </c>
      <c r="E49" s="19">
        <v>-0.68930953497395997</v>
      </c>
      <c r="F49" s="19">
        <v>4.7145185918470496</v>
      </c>
      <c r="G49" s="19">
        <v>-0.116816096173783</v>
      </c>
      <c r="H49" s="19">
        <v>0.43720000021268801</v>
      </c>
      <c r="I49" s="10">
        <v>2.3792265555649499E-2</v>
      </c>
      <c r="J49" s="10">
        <v>3.7327425029434202E-2</v>
      </c>
      <c r="K49" s="10">
        <v>8.8667272378496805E-3</v>
      </c>
      <c r="L49" s="10">
        <v>1.40184362249638E-2</v>
      </c>
      <c r="M49" s="4" t="s">
        <v>450</v>
      </c>
    </row>
    <row r="50" spans="1:13" x14ac:dyDescent="0.3">
      <c r="A50" s="14" t="s">
        <v>495</v>
      </c>
      <c r="B50" s="19">
        <v>-1.7703952359208901</v>
      </c>
      <c r="C50" s="19">
        <v>-1.4929566359581901</v>
      </c>
      <c r="D50" s="19">
        <v>-2.0689564220851802</v>
      </c>
      <c r="E50" s="19">
        <v>-0.61155130383428602</v>
      </c>
      <c r="F50" s="19">
        <v>4.5505031094913901</v>
      </c>
      <c r="G50" s="19">
        <v>-0.113573049512999</v>
      </c>
      <c r="H50" s="19">
        <v>0.43711257769741202</v>
      </c>
      <c r="I50" s="10">
        <v>3.3585503300814099E-2</v>
      </c>
      <c r="J50" s="10">
        <v>4.9845972039303597E-2</v>
      </c>
      <c r="K50" s="10">
        <v>1.3901721183540199E-2</v>
      </c>
      <c r="L50" s="10">
        <v>2.0620401574732002E-2</v>
      </c>
      <c r="M50" s="4" t="s">
        <v>450</v>
      </c>
    </row>
    <row r="51" spans="1:13" x14ac:dyDescent="0.3">
      <c r="A51" s="14" t="s">
        <v>496</v>
      </c>
      <c r="B51" s="19">
        <v>-1.3159029918593499</v>
      </c>
      <c r="C51" s="19">
        <v>-0.96189817632524499</v>
      </c>
      <c r="D51" s="19">
        <v>-1.7032843926733301</v>
      </c>
      <c r="E51" s="19">
        <v>-0.80291687506661003</v>
      </c>
      <c r="F51" s="19">
        <v>6.5599816572323402</v>
      </c>
      <c r="G51" s="19">
        <v>-0.109281106480343</v>
      </c>
      <c r="H51" s="19">
        <v>0.43680000021408699</v>
      </c>
      <c r="I51" s="10">
        <v>7.3293637054363901E-3</v>
      </c>
      <c r="J51" s="10">
        <v>1.3991422385610399E-2</v>
      </c>
      <c r="K51" s="10">
        <v>6.5819981544510998E-3</v>
      </c>
      <c r="L51" s="10">
        <v>1.1298773520084101E-2</v>
      </c>
      <c r="M51" s="4" t="s">
        <v>450</v>
      </c>
    </row>
    <row r="52" spans="1:13" x14ac:dyDescent="0.3">
      <c r="A52" s="14" t="s">
        <v>497</v>
      </c>
      <c r="B52" s="19">
        <v>-1.78673012827817</v>
      </c>
      <c r="C52" s="19">
        <v>-1.48094464026388</v>
      </c>
      <c r="D52" s="19">
        <v>-2.1188406307308201</v>
      </c>
      <c r="E52" s="19">
        <v>-0.55581337981003398</v>
      </c>
      <c r="F52" s="19">
        <v>4.5757157108311102</v>
      </c>
      <c r="G52" s="19">
        <v>-0.10741863458864399</v>
      </c>
      <c r="H52" s="19">
        <v>0.44571085801148402</v>
      </c>
      <c r="I52" s="10">
        <v>1.90524696126937E-2</v>
      </c>
      <c r="J52" s="10">
        <v>2.9262486706738498E-2</v>
      </c>
      <c r="K52" s="10">
        <v>5.6826645266412901E-3</v>
      </c>
      <c r="L52" s="10">
        <v>9.0120275957494105E-3</v>
      </c>
      <c r="M52" s="4" t="s">
        <v>450</v>
      </c>
    </row>
    <row r="53" spans="1:13" x14ac:dyDescent="0.3">
      <c r="A53" s="14" t="s">
        <v>498</v>
      </c>
      <c r="B53" s="19">
        <v>3.4291984319196098</v>
      </c>
      <c r="C53" s="19">
        <v>3.84588867623803</v>
      </c>
      <c r="D53" s="19">
        <v>2.9110915183546702</v>
      </c>
      <c r="E53" s="19">
        <v>-0.73487629608327099</v>
      </c>
      <c r="F53" s="19">
        <v>6.0276939346900296</v>
      </c>
      <c r="G53" s="19">
        <v>-0.10602378591117199</v>
      </c>
      <c r="H53" s="19">
        <v>0.44851029811381499</v>
      </c>
      <c r="I53" s="10">
        <v>1.24378004612677E-2</v>
      </c>
      <c r="J53" s="10">
        <v>2.3889179889543501E-2</v>
      </c>
      <c r="K53" s="10">
        <v>7.5926921846878404E-3</v>
      </c>
      <c r="L53" s="10">
        <v>1.4750298115536201E-2</v>
      </c>
      <c r="M53" s="4" t="s">
        <v>450</v>
      </c>
    </row>
    <row r="54" spans="1:13" x14ac:dyDescent="0.3">
      <c r="A54" s="14" t="s">
        <v>499</v>
      </c>
      <c r="B54" s="19">
        <v>-0.64497955711132104</v>
      </c>
      <c r="C54" s="19">
        <v>-0.35039285966842298</v>
      </c>
      <c r="D54" s="19">
        <v>-0.957044263240305</v>
      </c>
      <c r="E54" s="19">
        <v>-0.65296895655616105</v>
      </c>
      <c r="F54" s="19">
        <v>5.4214664565845503</v>
      </c>
      <c r="G54" s="19">
        <v>-0.103335163615107</v>
      </c>
      <c r="H54" s="19">
        <v>0.44411117795302502</v>
      </c>
      <c r="I54" s="10">
        <v>4.7942685960984197E-3</v>
      </c>
      <c r="J54" s="10">
        <v>9.2409826379576798E-3</v>
      </c>
      <c r="K54" s="10">
        <v>6.0572932275732103E-3</v>
      </c>
      <c r="L54" s="10">
        <v>1.05074241261949E-2</v>
      </c>
      <c r="M54" s="4" t="s">
        <v>450</v>
      </c>
    </row>
    <row r="55" spans="1:13" x14ac:dyDescent="0.3">
      <c r="A55" s="14" t="s">
        <v>500</v>
      </c>
      <c r="B55" s="19">
        <v>-0.66830159364684805</v>
      </c>
      <c r="C55" s="19">
        <v>-0.30160301611768903</v>
      </c>
      <c r="D55" s="19">
        <v>-1.10318791924305</v>
      </c>
      <c r="E55" s="19">
        <v>-0.755844748617444</v>
      </c>
      <c r="F55" s="19">
        <v>7.5426780150916199</v>
      </c>
      <c r="G55" s="19">
        <v>-0.10246702483071</v>
      </c>
      <c r="H55" s="19">
        <v>0.44700000017867397</v>
      </c>
      <c r="I55" s="10">
        <v>1.4013796875648301E-2</v>
      </c>
      <c r="J55" s="10">
        <v>2.55763361523638E-2</v>
      </c>
      <c r="K55" s="10">
        <v>9.8637213296626104E-3</v>
      </c>
      <c r="L55" s="10">
        <v>1.6809496764206001E-2</v>
      </c>
      <c r="M55" s="4" t="s">
        <v>450</v>
      </c>
    </row>
    <row r="56" spans="1:13" x14ac:dyDescent="0.3">
      <c r="A56" s="14" t="s">
        <v>501</v>
      </c>
      <c r="B56" s="19">
        <v>-0.81200621856980304</v>
      </c>
      <c r="C56" s="19">
        <v>-0.50900012857284005</v>
      </c>
      <c r="D56" s="19">
        <v>-1.1495199751307501</v>
      </c>
      <c r="E56" s="19">
        <v>-0.57475302889450097</v>
      </c>
      <c r="F56" s="19">
        <v>5.2159616146756802</v>
      </c>
      <c r="G56" s="19">
        <v>-9.7846890041532603E-2</v>
      </c>
      <c r="H56" s="19">
        <v>0.45150969822349102</v>
      </c>
      <c r="I56" s="10">
        <v>3.1154930388585099E-2</v>
      </c>
      <c r="J56" s="10">
        <v>4.88435568060957E-2</v>
      </c>
      <c r="K56" s="10">
        <v>1.40606679572553E-2</v>
      </c>
      <c r="L56" s="10">
        <v>2.2683484919657999E-2</v>
      </c>
      <c r="M56" s="4" t="s">
        <v>450</v>
      </c>
    </row>
    <row r="57" spans="1:13" x14ac:dyDescent="0.3">
      <c r="A57" s="14" t="s">
        <v>502</v>
      </c>
      <c r="B57" s="19">
        <v>0.98379020773034598</v>
      </c>
      <c r="C57" s="19">
        <v>1.3395726079722901</v>
      </c>
      <c r="D57" s="19">
        <v>0.52000972507526599</v>
      </c>
      <c r="E57" s="19">
        <v>-0.71076331516567703</v>
      </c>
      <c r="F57" s="19">
        <v>8.1053729550776001</v>
      </c>
      <c r="G57" s="19">
        <v>-7.7167948069068196E-2</v>
      </c>
      <c r="H57" s="19">
        <v>0.460507898552729</v>
      </c>
      <c r="I57" s="10">
        <v>1.2229378003751901E-2</v>
      </c>
      <c r="J57" s="10">
        <v>2.3320205040377899E-2</v>
      </c>
      <c r="K57" s="10">
        <v>1.21821609676626E-2</v>
      </c>
      <c r="L57" s="10">
        <v>2.1379211813097199E-2</v>
      </c>
      <c r="M57" s="4" t="s">
        <v>450</v>
      </c>
    </row>
    <row r="58" spans="1:13" x14ac:dyDescent="0.3">
      <c r="A58" s="14" t="s">
        <v>503</v>
      </c>
      <c r="B58" s="19">
        <v>3.3537843449681302</v>
      </c>
      <c r="C58" s="19">
        <v>3.1194035111690801</v>
      </c>
      <c r="D58" s="19">
        <v>3.6407617451809098</v>
      </c>
      <c r="E58" s="19">
        <v>0.419585925192344</v>
      </c>
      <c r="F58" s="19">
        <v>3.79499282419826</v>
      </c>
      <c r="G58" s="19">
        <v>8.9724319087266205E-2</v>
      </c>
      <c r="H58" s="19">
        <v>0.45210957824543102</v>
      </c>
      <c r="I58" s="10">
        <v>2.8354861880187699E-2</v>
      </c>
      <c r="J58" s="10">
        <v>4.8556910286291E-2</v>
      </c>
      <c r="K58" s="10">
        <v>6.8957676564805103E-3</v>
      </c>
      <c r="L58" s="10">
        <v>1.34090883428144E-2</v>
      </c>
      <c r="M58" s="4" t="s">
        <v>504</v>
      </c>
    </row>
    <row r="59" spans="1:13" x14ac:dyDescent="0.3">
      <c r="A59" s="14" t="s">
        <v>505</v>
      </c>
      <c r="B59" s="19">
        <v>-0.437248518432657</v>
      </c>
      <c r="C59" s="19">
        <v>-0.68354336160901397</v>
      </c>
      <c r="D59" s="19">
        <v>-7.8980684778679602E-2</v>
      </c>
      <c r="E59" s="19">
        <v>0.62500540803921101</v>
      </c>
      <c r="F59" s="19">
        <v>5.70022201580342</v>
      </c>
      <c r="G59" s="19">
        <v>0.101103640614913</v>
      </c>
      <c r="H59" s="19">
        <v>0.45300000015806302</v>
      </c>
      <c r="I59" s="10">
        <v>2.59657637834689E-2</v>
      </c>
      <c r="J59" s="10">
        <v>4.2692183542543498E-2</v>
      </c>
      <c r="K59" s="10">
        <v>9.6626120694820392E-3</v>
      </c>
      <c r="L59" s="10">
        <v>1.6356542723267298E-2</v>
      </c>
      <c r="M59" s="4" t="s">
        <v>504</v>
      </c>
    </row>
    <row r="60" spans="1:13" x14ac:dyDescent="0.3">
      <c r="A60" s="14" t="s">
        <v>506</v>
      </c>
      <c r="B60" s="19">
        <v>-9.2904389213591898E-2</v>
      </c>
      <c r="C60" s="19">
        <v>-0.28123630525807602</v>
      </c>
      <c r="D60" s="19">
        <v>0.14059338619044201</v>
      </c>
      <c r="E60" s="19">
        <v>0.65130947946926598</v>
      </c>
      <c r="F60" s="19">
        <v>5.5191469404624804</v>
      </c>
      <c r="G60" s="19">
        <v>0.101162840628911</v>
      </c>
      <c r="H60" s="19">
        <v>0.45470905834052</v>
      </c>
      <c r="I60" s="10">
        <v>3.0944231793200799E-2</v>
      </c>
      <c r="J60" s="10">
        <v>4.9557163192605197E-2</v>
      </c>
      <c r="K60" s="10">
        <v>2.9774402704787099E-2</v>
      </c>
      <c r="L60" s="10">
        <v>4.5464603879799503E-2</v>
      </c>
      <c r="M60" s="4" t="s">
        <v>504</v>
      </c>
    </row>
    <row r="61" spans="1:13" x14ac:dyDescent="0.3">
      <c r="A61" s="14" t="s">
        <v>507</v>
      </c>
      <c r="B61" s="19">
        <v>2.1933258584103399</v>
      </c>
      <c r="C61" s="19">
        <v>1.4538418158297399</v>
      </c>
      <c r="D61" s="19">
        <v>4.2737618760651799</v>
      </c>
      <c r="E61" s="19">
        <v>0.85008556635738897</v>
      </c>
      <c r="F61" s="19">
        <v>7.8656277249085704</v>
      </c>
      <c r="G61" s="19">
        <v>0.104613009683494</v>
      </c>
      <c r="H61" s="19">
        <v>0.45050989818692799</v>
      </c>
      <c r="I61" s="10">
        <v>1.7904866116342399E-2</v>
      </c>
      <c r="J61" s="10">
        <v>3.27222600686587E-2</v>
      </c>
      <c r="K61" s="10">
        <v>1.57293293751983E-2</v>
      </c>
      <c r="L61" s="10">
        <v>2.7529307497031599E-2</v>
      </c>
      <c r="M61" s="4" t="s">
        <v>504</v>
      </c>
    </row>
    <row r="62" spans="1:13" x14ac:dyDescent="0.3">
      <c r="A62" s="14" t="s">
        <v>508</v>
      </c>
      <c r="B62" s="19">
        <v>5.51206554224804</v>
      </c>
      <c r="C62" s="19">
        <v>5.1540313257020101</v>
      </c>
      <c r="D62" s="19">
        <v>5.8154294887912501</v>
      </c>
      <c r="E62" s="19">
        <v>0.66615943395871602</v>
      </c>
      <c r="F62" s="19">
        <v>5.61092597135658</v>
      </c>
      <c r="G62" s="19">
        <v>0.112826225001373</v>
      </c>
      <c r="H62" s="19">
        <v>0.44380000018973098</v>
      </c>
      <c r="I62" s="10">
        <v>1.14137516234915E-2</v>
      </c>
      <c r="J62" s="10">
        <v>2.2350587137654299E-2</v>
      </c>
      <c r="K62" s="10">
        <v>7.4395282226891596E-3</v>
      </c>
      <c r="L62" s="10">
        <v>1.46374648919091E-2</v>
      </c>
      <c r="M62" s="4" t="s">
        <v>504</v>
      </c>
    </row>
    <row r="63" spans="1:13" x14ac:dyDescent="0.3">
      <c r="A63" s="14" t="s">
        <v>509</v>
      </c>
      <c r="B63" s="19">
        <v>0.72183363645708698</v>
      </c>
      <c r="C63" s="19">
        <v>0.45886656492109201</v>
      </c>
      <c r="D63" s="19">
        <v>1.05230299633242</v>
      </c>
      <c r="E63" s="19">
        <v>0.63342842195752103</v>
      </c>
      <c r="F63" s="19">
        <v>5.0233676777280802</v>
      </c>
      <c r="G63" s="19">
        <v>0.115037857799506</v>
      </c>
      <c r="H63" s="19">
        <v>0.44400000018903801</v>
      </c>
      <c r="I63" s="10">
        <v>2.06471101518781E-2</v>
      </c>
      <c r="J63" s="10">
        <v>3.4945256410826797E-2</v>
      </c>
      <c r="K63" s="10">
        <v>6.7032069962053402E-3</v>
      </c>
      <c r="L63" s="10">
        <v>1.2230258319713E-2</v>
      </c>
      <c r="M63" s="4" t="s">
        <v>504</v>
      </c>
    </row>
    <row r="64" spans="1:13" x14ac:dyDescent="0.3">
      <c r="A64" s="14" t="s">
        <v>510</v>
      </c>
      <c r="B64" s="19">
        <v>-3.5049641621816903E-2</v>
      </c>
      <c r="C64" s="19">
        <v>-0.36573823557176299</v>
      </c>
      <c r="D64" s="19">
        <v>0.38771985235932699</v>
      </c>
      <c r="E64" s="19">
        <v>0.62089579868276201</v>
      </c>
      <c r="F64" s="19">
        <v>4.6620294163961402</v>
      </c>
      <c r="G64" s="19">
        <v>0.117225888799578</v>
      </c>
      <c r="H64" s="19">
        <v>0.44420000018834599</v>
      </c>
      <c r="I64" s="10">
        <v>1.6115908392864E-2</v>
      </c>
      <c r="J64" s="10">
        <v>2.6572018658718201E-2</v>
      </c>
      <c r="K64" s="10">
        <v>2.0509333512595102E-3</v>
      </c>
      <c r="L64" s="10">
        <v>4.0083342309182703E-3</v>
      </c>
      <c r="M64" s="4" t="s">
        <v>504</v>
      </c>
    </row>
    <row r="65" spans="1:13" x14ac:dyDescent="0.3">
      <c r="A65" s="14" t="s">
        <v>511</v>
      </c>
      <c r="B65" s="19">
        <v>-0.19142935034918601</v>
      </c>
      <c r="C65" s="19">
        <v>-0.44042325767925</v>
      </c>
      <c r="D65" s="19">
        <v>0.11493991522427099</v>
      </c>
      <c r="E65" s="19">
        <v>0.58187749405640998</v>
      </c>
      <c r="F65" s="19">
        <v>4.3359884059240796</v>
      </c>
      <c r="G65" s="19">
        <v>0.117866125508558</v>
      </c>
      <c r="H65" s="19">
        <v>0.43760000021129097</v>
      </c>
      <c r="I65" s="10">
        <v>1.61798731412157E-2</v>
      </c>
      <c r="J65" s="10">
        <v>2.6939086228309098E-2</v>
      </c>
      <c r="K65" s="10">
        <v>3.7949132358551401E-3</v>
      </c>
      <c r="L65" s="10">
        <v>6.8061122619936E-3</v>
      </c>
      <c r="M65" s="4" t="s">
        <v>504</v>
      </c>
    </row>
    <row r="66" spans="1:13" x14ac:dyDescent="0.3">
      <c r="A66" s="14" t="s">
        <v>512</v>
      </c>
      <c r="B66" s="19">
        <v>0.468614986694599</v>
      </c>
      <c r="C66" s="19">
        <v>0.15828429063985799</v>
      </c>
      <c r="D66" s="19">
        <v>1.12652216312021</v>
      </c>
      <c r="E66" s="19">
        <v>0.94924767452997705</v>
      </c>
      <c r="F66" s="19">
        <v>8.0521335464481201</v>
      </c>
      <c r="G66" s="19">
        <v>0.118897341146321</v>
      </c>
      <c r="H66" s="19">
        <v>0.44651069804071802</v>
      </c>
      <c r="I66" s="10">
        <v>1.79087919706335E-3</v>
      </c>
      <c r="J66" s="10">
        <v>4.0381466827183804E-3</v>
      </c>
      <c r="K66" s="10">
        <v>4.0630978619186596E-3</v>
      </c>
      <c r="L66" s="10">
        <v>7.8489928519308808E-3</v>
      </c>
      <c r="M66" s="4" t="s">
        <v>504</v>
      </c>
    </row>
    <row r="67" spans="1:13" x14ac:dyDescent="0.3">
      <c r="A67" s="14" t="s">
        <v>513</v>
      </c>
      <c r="B67" s="19">
        <v>4.3574289560835204</v>
      </c>
      <c r="C67" s="19">
        <v>3.7285250413842599</v>
      </c>
      <c r="D67" s="19">
        <v>4.9422721424624001</v>
      </c>
      <c r="E67" s="19">
        <v>0.92900379239137199</v>
      </c>
      <c r="F67" s="19">
        <v>6.8923773588988801</v>
      </c>
      <c r="G67" s="19">
        <v>0.124135892308802</v>
      </c>
      <c r="H67" s="19">
        <v>0.44160000019735901</v>
      </c>
      <c r="I67" s="10">
        <v>1.9853170596008E-2</v>
      </c>
      <c r="J67" s="10">
        <v>3.6326181856342898E-2</v>
      </c>
      <c r="K67" s="10">
        <v>4.4008731841668498E-3</v>
      </c>
      <c r="L67" s="10">
        <v>9.1671220433686106E-3</v>
      </c>
      <c r="M67" s="4" t="s">
        <v>504</v>
      </c>
    </row>
    <row r="68" spans="1:13" x14ac:dyDescent="0.3">
      <c r="A68" s="14" t="s">
        <v>514</v>
      </c>
      <c r="B68" s="19">
        <v>6.82434328166479</v>
      </c>
      <c r="C68" s="19">
        <v>6.5448126987162603</v>
      </c>
      <c r="D68" s="19">
        <v>7.0760053289812896</v>
      </c>
      <c r="E68" s="19">
        <v>0.75779215445763304</v>
      </c>
      <c r="F68" s="19">
        <v>5.8596836678009296</v>
      </c>
      <c r="G68" s="19">
        <v>0.12631051312953401</v>
      </c>
      <c r="H68" s="19">
        <v>0.43871225775581602</v>
      </c>
      <c r="I68" s="10">
        <v>1.4392838513726199E-4</v>
      </c>
      <c r="J68" s="10">
        <v>4.3418750306360802E-4</v>
      </c>
      <c r="K68" s="10">
        <v>1.5331502948081001E-3</v>
      </c>
      <c r="L68" s="10">
        <v>3.5950520156723901E-3</v>
      </c>
      <c r="M68" s="4" t="s">
        <v>504</v>
      </c>
    </row>
    <row r="69" spans="1:13" x14ac:dyDescent="0.3">
      <c r="A69" s="14" t="s">
        <v>515</v>
      </c>
      <c r="B69" s="19">
        <v>0.110527137976761</v>
      </c>
      <c r="C69" s="19">
        <v>-0.22692457434555899</v>
      </c>
      <c r="D69" s="19">
        <v>0.56512343285064703</v>
      </c>
      <c r="E69" s="19">
        <v>0.80867603927827403</v>
      </c>
      <c r="F69" s="19">
        <v>5.4774123153275998</v>
      </c>
      <c r="G69" s="19">
        <v>0.13245038388591601</v>
      </c>
      <c r="H69" s="19">
        <v>0.43560000021828799</v>
      </c>
      <c r="I69" s="10">
        <v>2.8260238213575302E-3</v>
      </c>
      <c r="J69" s="10">
        <v>5.7100579973829203E-3</v>
      </c>
      <c r="K69" s="10">
        <v>6.8619420788823505E-4</v>
      </c>
      <c r="L69" s="10">
        <v>1.48859625550148E-3</v>
      </c>
      <c r="M69" s="4" t="s">
        <v>504</v>
      </c>
    </row>
    <row r="70" spans="1:13" x14ac:dyDescent="0.3">
      <c r="A70" s="14" t="s">
        <v>516</v>
      </c>
      <c r="B70" s="19">
        <v>1.4920925338258</v>
      </c>
      <c r="C70" s="19">
        <v>1.0710483897472001</v>
      </c>
      <c r="D70" s="19">
        <v>1.9402719462342199</v>
      </c>
      <c r="E70" s="19">
        <v>0.76221937920847804</v>
      </c>
      <c r="F70" s="19">
        <v>5.0856105353314502</v>
      </c>
      <c r="G70" s="19">
        <v>0.132674062781899</v>
      </c>
      <c r="H70" s="19">
        <v>0.43431313759523799</v>
      </c>
      <c r="I70" s="10">
        <v>1.3689903441436301E-3</v>
      </c>
      <c r="J70" s="10">
        <v>3.1381838196565099E-3</v>
      </c>
      <c r="K70" s="10">
        <v>2.3642303478645601E-4</v>
      </c>
      <c r="L70" s="10">
        <v>6.05092486194371E-4</v>
      </c>
      <c r="M70" s="4" t="s">
        <v>504</v>
      </c>
    </row>
    <row r="71" spans="1:13" x14ac:dyDescent="0.3">
      <c r="A71" s="14" t="s">
        <v>517</v>
      </c>
      <c r="B71" s="19">
        <v>0.31146200757426901</v>
      </c>
      <c r="C71" s="19">
        <v>-8.8600624766161894E-3</v>
      </c>
      <c r="D71" s="19">
        <v>0.79565358014142595</v>
      </c>
      <c r="E71" s="19">
        <v>0.90362309567354604</v>
      </c>
      <c r="F71" s="19">
        <v>5.6200828091583697</v>
      </c>
      <c r="G71" s="19">
        <v>0.14430516545462099</v>
      </c>
      <c r="H71" s="19">
        <v>0.43311337755146301</v>
      </c>
      <c r="I71" s="10">
        <v>3.7884985693897801E-3</v>
      </c>
      <c r="J71" s="10">
        <v>7.5616746197127603E-3</v>
      </c>
      <c r="K71" s="10">
        <v>8.6483574507280998E-4</v>
      </c>
      <c r="L71" s="10">
        <v>1.8935603213721399E-3</v>
      </c>
      <c r="M71" s="4" t="s">
        <v>504</v>
      </c>
    </row>
    <row r="72" spans="1:13" x14ac:dyDescent="0.3">
      <c r="A72" s="14" t="s">
        <v>518</v>
      </c>
      <c r="B72" s="19">
        <v>0.97979329648438096</v>
      </c>
      <c r="C72" s="19">
        <v>0.37897716827730099</v>
      </c>
      <c r="D72" s="19">
        <v>1.82122737517876</v>
      </c>
      <c r="E72" s="19">
        <v>0.97328270345483603</v>
      </c>
      <c r="F72" s="19">
        <v>5.8468260135539998</v>
      </c>
      <c r="G72" s="19">
        <v>0.15140948174243599</v>
      </c>
      <c r="H72" s="19">
        <v>0.42791441736186397</v>
      </c>
      <c r="I72" s="10">
        <v>1.1707821039089201E-3</v>
      </c>
      <c r="J72" s="10">
        <v>2.69229053001831E-3</v>
      </c>
      <c r="K72" s="10">
        <v>8.6351747740050298E-5</v>
      </c>
      <c r="L72" s="10">
        <v>2.3727229165080999E-4</v>
      </c>
      <c r="M72" s="4" t="s">
        <v>504</v>
      </c>
    </row>
    <row r="73" spans="1:13" x14ac:dyDescent="0.3">
      <c r="A73" s="14" t="s">
        <v>519</v>
      </c>
      <c r="B73" s="19">
        <v>2.5623440031550002</v>
      </c>
      <c r="C73" s="19">
        <v>2.0522742508903198</v>
      </c>
      <c r="D73" s="19">
        <v>3.0557026411950701</v>
      </c>
      <c r="E73" s="19">
        <v>0.81042505377217999</v>
      </c>
      <c r="F73" s="19">
        <v>4.6737160774291597</v>
      </c>
      <c r="G73" s="19">
        <v>0.155160732172025</v>
      </c>
      <c r="H73" s="19">
        <v>0.42380000026004</v>
      </c>
      <c r="I73" s="10">
        <v>8.8745249602664998E-5</v>
      </c>
      <c r="J73" s="10">
        <v>2.5492754523074598E-4</v>
      </c>
      <c r="K73" s="10">
        <v>2.3771298263484101E-5</v>
      </c>
      <c r="L73" s="10">
        <v>7.5319248191796598E-5</v>
      </c>
      <c r="M73" s="4" t="s">
        <v>504</v>
      </c>
    </row>
    <row r="74" spans="1:13" x14ac:dyDescent="0.3">
      <c r="A74" s="14" t="s">
        <v>520</v>
      </c>
      <c r="B74" s="19">
        <v>-0.155361195062239</v>
      </c>
      <c r="C74" s="19">
        <v>-0.50842430672449901</v>
      </c>
      <c r="D74" s="19">
        <v>0.36576031699288503</v>
      </c>
      <c r="E74" s="19">
        <v>0.99507494863233703</v>
      </c>
      <c r="F74" s="19">
        <v>5.6572895980309603</v>
      </c>
      <c r="G74" s="19">
        <v>0.16253055200326</v>
      </c>
      <c r="H74" s="19">
        <v>0.42640000025076702</v>
      </c>
      <c r="I74" s="10">
        <v>5.7004223933051297E-4</v>
      </c>
      <c r="J74" s="10">
        <v>1.36088547850279E-3</v>
      </c>
      <c r="K74" s="10">
        <v>1.43910992436574E-4</v>
      </c>
      <c r="L74" s="10">
        <v>3.6323834744648201E-4</v>
      </c>
      <c r="M74" s="4" t="s">
        <v>504</v>
      </c>
    </row>
    <row r="75" spans="1:13" x14ac:dyDescent="0.3">
      <c r="A75" s="14" t="s">
        <v>521</v>
      </c>
      <c r="B75" s="19">
        <v>0.43705373051899299</v>
      </c>
      <c r="C75" s="19">
        <v>-9.0141371831956404E-2</v>
      </c>
      <c r="D75" s="19">
        <v>1.2802749428048601</v>
      </c>
      <c r="E75" s="19">
        <v>1.0053776454677299</v>
      </c>
      <c r="F75" s="19">
        <v>5.4237564241295102</v>
      </c>
      <c r="G75" s="19">
        <v>0.163382863787254</v>
      </c>
      <c r="H75" s="19">
        <v>0.42060000027151401</v>
      </c>
      <c r="I75" s="10">
        <v>2.37921635865646E-3</v>
      </c>
      <c r="J75" s="10">
        <v>4.8560373297150102E-3</v>
      </c>
      <c r="K75" s="10">
        <v>1.3393443070554401E-4</v>
      </c>
      <c r="L75" s="10">
        <v>3.4176364468535401E-4</v>
      </c>
      <c r="M75" s="4" t="s">
        <v>504</v>
      </c>
    </row>
    <row r="76" spans="1:13" x14ac:dyDescent="0.3">
      <c r="A76" s="14" t="s">
        <v>522</v>
      </c>
      <c r="B76" s="19">
        <v>0.89336161646812196</v>
      </c>
      <c r="C76" s="19">
        <v>0.40974836500725997</v>
      </c>
      <c r="D76" s="19">
        <v>2.1703309541912201</v>
      </c>
      <c r="E76" s="19">
        <v>1.2465000403681299</v>
      </c>
      <c r="F76" s="19">
        <v>7.2341411450810504</v>
      </c>
      <c r="G76" s="19">
        <v>0.165726262095578</v>
      </c>
      <c r="H76" s="19">
        <v>0.42431513723070102</v>
      </c>
      <c r="I76" s="10">
        <v>3.91742841183626E-4</v>
      </c>
      <c r="J76" s="10">
        <v>1.0194125798458501E-3</v>
      </c>
      <c r="K76" s="10">
        <v>1.3576584262666599E-4</v>
      </c>
      <c r="L76" s="10">
        <v>3.6509178931968199E-4</v>
      </c>
      <c r="M76" s="4" t="s">
        <v>504</v>
      </c>
    </row>
    <row r="77" spans="1:13" x14ac:dyDescent="0.3">
      <c r="A77" s="14" t="s">
        <v>523</v>
      </c>
      <c r="B77" s="19">
        <v>0.37376171480065001</v>
      </c>
      <c r="C77" s="19">
        <v>-2.6167174784371E-2</v>
      </c>
      <c r="D77" s="19">
        <v>1.13321541512024</v>
      </c>
      <c r="E77" s="19">
        <v>1.32606649714303</v>
      </c>
      <c r="F77" s="19">
        <v>6.9243778713393001</v>
      </c>
      <c r="G77" s="19">
        <v>0.169805762253077</v>
      </c>
      <c r="H77" s="19">
        <v>0.42200000026648499</v>
      </c>
      <c r="I77" s="10">
        <v>9.7871450089219894E-5</v>
      </c>
      <c r="J77" s="10">
        <v>2.6635891961043301E-4</v>
      </c>
      <c r="K77" s="10">
        <v>4.01493948759572E-5</v>
      </c>
      <c r="L77" s="10">
        <v>1.14226385559292E-4</v>
      </c>
      <c r="M77" s="4" t="s">
        <v>504</v>
      </c>
    </row>
    <row r="78" spans="1:13" x14ac:dyDescent="0.3">
      <c r="A78" s="14" t="s">
        <v>524</v>
      </c>
      <c r="B78" s="19">
        <v>-0.28747292482987102</v>
      </c>
      <c r="C78" s="19">
        <v>-0.631232149547306</v>
      </c>
      <c r="D78" s="19">
        <v>0.15505973172147</v>
      </c>
      <c r="E78" s="19">
        <v>0.94816647916123997</v>
      </c>
      <c r="F78" s="19">
        <v>5.03597384654039</v>
      </c>
      <c r="G78" s="19">
        <v>0.169881056446161</v>
      </c>
      <c r="H78" s="19">
        <v>0.41811637700500998</v>
      </c>
      <c r="I78" s="10">
        <v>1.43219131358156E-4</v>
      </c>
      <c r="J78" s="10">
        <v>3.63218123345529E-4</v>
      </c>
      <c r="K78" s="10">
        <v>5.1025862650424103E-5</v>
      </c>
      <c r="L78" s="10">
        <v>1.3634626052370501E-4</v>
      </c>
      <c r="M78" s="4" t="s">
        <v>504</v>
      </c>
    </row>
    <row r="79" spans="1:13" x14ac:dyDescent="0.3">
      <c r="A79" s="14" t="s">
        <v>525</v>
      </c>
      <c r="B79" s="19">
        <v>2.7717725003083098</v>
      </c>
      <c r="C79" s="19">
        <v>1.89221747372908</v>
      </c>
      <c r="D79" s="19">
        <v>3.44450631935673</v>
      </c>
      <c r="E79" s="19">
        <v>1.0452698023581399</v>
      </c>
      <c r="F79" s="19">
        <v>5.4605242184514404</v>
      </c>
      <c r="G79" s="19">
        <v>0.17549452402361099</v>
      </c>
      <c r="H79" s="19">
        <v>0.41911617704139398</v>
      </c>
      <c r="I79" s="10">
        <v>9.5984415528427006E-6</v>
      </c>
      <c r="J79" s="10">
        <v>3.2273136495676301E-5</v>
      </c>
      <c r="K79" s="10">
        <v>7.8286934614194804E-7</v>
      </c>
      <c r="L79" s="10">
        <v>3.43277065907796E-6</v>
      </c>
      <c r="M79" s="4" t="s">
        <v>504</v>
      </c>
    </row>
    <row r="80" spans="1:13" x14ac:dyDescent="0.3">
      <c r="A80" s="14" t="s">
        <v>526</v>
      </c>
      <c r="B80" s="19">
        <v>1.3261392111566801</v>
      </c>
      <c r="C80" s="19">
        <v>0.78296500904436195</v>
      </c>
      <c r="D80" s="19">
        <v>1.9553604098909401</v>
      </c>
      <c r="E80" s="19">
        <v>1.0446923086042501</v>
      </c>
      <c r="F80" s="19">
        <v>5.1284732237424997</v>
      </c>
      <c r="G80" s="19">
        <v>0.17578475296756299</v>
      </c>
      <c r="H80" s="19">
        <v>0.41700000028450701</v>
      </c>
      <c r="I80" s="10">
        <v>3.65860096940573E-4</v>
      </c>
      <c r="J80" s="10">
        <v>9.1656704100220605E-4</v>
      </c>
      <c r="K80" s="10">
        <v>7.7316696540980299E-6</v>
      </c>
      <c r="L80" s="10">
        <v>2.5573493370930201E-5</v>
      </c>
      <c r="M80" s="4" t="s">
        <v>504</v>
      </c>
    </row>
    <row r="81" spans="1:13" x14ac:dyDescent="0.3">
      <c r="A81" s="14" t="s">
        <v>527</v>
      </c>
      <c r="B81" s="19">
        <v>5.0602548815037398</v>
      </c>
      <c r="C81" s="19">
        <v>4.6767601382877801</v>
      </c>
      <c r="D81" s="19">
        <v>5.5962313350766797</v>
      </c>
      <c r="E81" s="19">
        <v>0.90833839103232805</v>
      </c>
      <c r="F81" s="19">
        <v>4.3794519532346499</v>
      </c>
      <c r="G81" s="19">
        <v>0.176057014798808</v>
      </c>
      <c r="H81" s="19">
        <v>0.40831833664884498</v>
      </c>
      <c r="I81" s="10">
        <v>6.0192720699992697E-6</v>
      </c>
      <c r="J81" s="10">
        <v>2.39892094868663E-5</v>
      </c>
      <c r="K81" s="10">
        <v>3.0881857665639301E-6</v>
      </c>
      <c r="L81" s="10">
        <v>1.24439917274737E-5</v>
      </c>
      <c r="M81" s="4" t="s">
        <v>504</v>
      </c>
    </row>
    <row r="82" spans="1:13" x14ac:dyDescent="0.3">
      <c r="A82" s="14" t="s">
        <v>528</v>
      </c>
      <c r="B82" s="19">
        <v>1.4274089176866001</v>
      </c>
      <c r="C82" s="19">
        <v>0.81042945357874596</v>
      </c>
      <c r="D82" s="19">
        <v>2.07860556846394</v>
      </c>
      <c r="E82" s="19">
        <v>0.94251804737858103</v>
      </c>
      <c r="F82" s="19">
        <v>4.62475926076341</v>
      </c>
      <c r="G82" s="19">
        <v>0.181830179322895</v>
      </c>
      <c r="H82" s="19">
        <v>0.41140000030490798</v>
      </c>
      <c r="I82" s="10">
        <v>3.0035002093329101E-5</v>
      </c>
      <c r="J82" s="10">
        <v>8.9512485617058995E-5</v>
      </c>
      <c r="K82" s="10">
        <v>2.2510823038884201E-7</v>
      </c>
      <c r="L82" s="10">
        <v>1.0423999904281899E-6</v>
      </c>
      <c r="M82" s="4" t="s">
        <v>504</v>
      </c>
    </row>
    <row r="83" spans="1:13" x14ac:dyDescent="0.3">
      <c r="A83" s="14" t="s">
        <v>529</v>
      </c>
      <c r="B83" s="19">
        <v>4.3399337895960803</v>
      </c>
      <c r="C83" s="19">
        <v>3.35952793260341</v>
      </c>
      <c r="D83" s="19">
        <v>5.00228382357471</v>
      </c>
      <c r="E83" s="19">
        <v>1.29832737343698</v>
      </c>
      <c r="F83" s="19">
        <v>6.3075268988657101</v>
      </c>
      <c r="G83" s="19">
        <v>0.183025377924735</v>
      </c>
      <c r="H83" s="19">
        <v>0.40880000031446201</v>
      </c>
      <c r="I83" s="10">
        <v>7.1254130522393799E-6</v>
      </c>
      <c r="J83" s="10">
        <v>2.7538877221787698E-5</v>
      </c>
      <c r="K83" s="10">
        <v>1.57248263343588E-6</v>
      </c>
      <c r="L83" s="10">
        <v>6.7267309019875503E-6</v>
      </c>
      <c r="M83" s="4" t="s">
        <v>504</v>
      </c>
    </row>
    <row r="84" spans="1:13" x14ac:dyDescent="0.3">
      <c r="A84" s="14" t="s">
        <v>530</v>
      </c>
      <c r="B84" s="19">
        <v>4.3354766625137797</v>
      </c>
      <c r="C84" s="19">
        <v>3.28491028740314</v>
      </c>
      <c r="D84" s="19">
        <v>4.8171216496140099</v>
      </c>
      <c r="E84" s="19">
        <v>1.09535992748433</v>
      </c>
      <c r="F84" s="19">
        <v>5.3446605752149203</v>
      </c>
      <c r="G84" s="19">
        <v>0.189507512926333</v>
      </c>
      <c r="H84" s="19">
        <v>0.40811837664158401</v>
      </c>
      <c r="I84" s="10">
        <v>5.5654468537995704E-7</v>
      </c>
      <c r="J84" s="10">
        <v>2.6407566753854799E-6</v>
      </c>
      <c r="K84" s="10">
        <v>6.6164002394251703E-7</v>
      </c>
      <c r="L84" s="10">
        <v>3.08482514054176E-6</v>
      </c>
      <c r="M84" s="4" t="s">
        <v>504</v>
      </c>
    </row>
    <row r="85" spans="1:13" x14ac:dyDescent="0.3">
      <c r="A85" s="14" t="s">
        <v>531</v>
      </c>
      <c r="B85" s="19">
        <v>2.2577864006560802</v>
      </c>
      <c r="C85" s="19">
        <v>1.2078550809581601</v>
      </c>
      <c r="D85" s="19">
        <v>5.1240886184511902</v>
      </c>
      <c r="E85" s="19">
        <v>1.4567259732528299</v>
      </c>
      <c r="F85" s="19">
        <v>7.7591651263034498</v>
      </c>
      <c r="G85" s="19">
        <v>0.190271000394723</v>
      </c>
      <c r="H85" s="19">
        <v>0.413917216852278</v>
      </c>
      <c r="I85" s="10">
        <v>3.7775769376484699E-6</v>
      </c>
      <c r="J85" s="10">
        <v>1.46761466338978E-5</v>
      </c>
      <c r="K85" s="10">
        <v>1.7120548869358801E-6</v>
      </c>
      <c r="L85" s="10">
        <v>6.7684299396010297E-6</v>
      </c>
      <c r="M85" s="4" t="s">
        <v>504</v>
      </c>
    </row>
    <row r="86" spans="1:13" x14ac:dyDescent="0.3">
      <c r="A86" s="14" t="s">
        <v>532</v>
      </c>
      <c r="B86" s="19">
        <v>2.5027350264966899E-2</v>
      </c>
      <c r="C86" s="19">
        <v>-0.38585898075658698</v>
      </c>
      <c r="D86" s="19">
        <v>0.62709507913543205</v>
      </c>
      <c r="E86" s="19">
        <v>1.2038012916045</v>
      </c>
      <c r="F86" s="19">
        <v>5.78411589440719</v>
      </c>
      <c r="G86" s="19">
        <v>0.19027829400368901</v>
      </c>
      <c r="H86" s="19">
        <v>0.41500000029176598</v>
      </c>
      <c r="I86" s="10">
        <v>1.9649226458114501E-4</v>
      </c>
      <c r="J86" s="10">
        <v>5.0998160197343199E-4</v>
      </c>
      <c r="K86" s="10">
        <v>2.1225620131370101E-5</v>
      </c>
      <c r="L86" s="10">
        <v>6.2435222463421105E-5</v>
      </c>
      <c r="M86" s="4" t="s">
        <v>504</v>
      </c>
    </row>
    <row r="87" spans="1:13" x14ac:dyDescent="0.3">
      <c r="A87" s="14" t="s">
        <v>533</v>
      </c>
      <c r="B87" s="19">
        <v>1.46688058950508</v>
      </c>
      <c r="C87" s="19">
        <v>0.955392659843875</v>
      </c>
      <c r="D87" s="19">
        <v>2.1022977899451698</v>
      </c>
      <c r="E87" s="19">
        <v>1.08956273170256</v>
      </c>
      <c r="F87" s="19">
        <v>5.0009289676306299</v>
      </c>
      <c r="G87" s="19">
        <v>0.19187299245058001</v>
      </c>
      <c r="H87" s="19">
        <v>0.41291741681593302</v>
      </c>
      <c r="I87" s="10">
        <v>1.6225857470400501E-4</v>
      </c>
      <c r="J87" s="10">
        <v>4.3622086760129698E-4</v>
      </c>
      <c r="K87" s="10">
        <v>6.1806089393975999E-6</v>
      </c>
      <c r="L87" s="10">
        <v>2.1207554503009399E-5</v>
      </c>
      <c r="M87" s="4" t="s">
        <v>504</v>
      </c>
    </row>
    <row r="88" spans="1:13" x14ac:dyDescent="0.3">
      <c r="A88" s="14" t="s">
        <v>534</v>
      </c>
      <c r="B88" s="19">
        <v>0.51550751053162402</v>
      </c>
      <c r="C88" s="19">
        <v>-2.9356456394862299E-2</v>
      </c>
      <c r="D88" s="19">
        <v>1.3040762489134801</v>
      </c>
      <c r="E88" s="19">
        <v>1.0503489328152</v>
      </c>
      <c r="F88" s="19">
        <v>5.0174538761699301</v>
      </c>
      <c r="G88" s="19">
        <v>0.19377438950522699</v>
      </c>
      <c r="H88" s="19">
        <v>0.414517096874089</v>
      </c>
      <c r="I88" s="10">
        <v>1.28912642531295E-4</v>
      </c>
      <c r="J88" s="10">
        <v>3.5004362541221401E-4</v>
      </c>
      <c r="K88" s="10">
        <v>1.0495222686980599E-6</v>
      </c>
      <c r="L88" s="10">
        <v>4.0563474103398502E-6</v>
      </c>
      <c r="M88" s="4" t="s">
        <v>504</v>
      </c>
    </row>
    <row r="89" spans="1:13" x14ac:dyDescent="0.3">
      <c r="A89" s="14" t="s">
        <v>535</v>
      </c>
      <c r="B89" s="19">
        <v>4.9263618907071702</v>
      </c>
      <c r="C89" s="19">
        <v>4.1352177314245404</v>
      </c>
      <c r="D89" s="19">
        <v>5.6682508959000399</v>
      </c>
      <c r="E89" s="19">
        <v>1.12181419851566</v>
      </c>
      <c r="F89" s="19">
        <v>5.0406152375330597</v>
      </c>
      <c r="G89" s="19">
        <v>0.198741463169337</v>
      </c>
      <c r="H89" s="19">
        <v>0.40611877656899398</v>
      </c>
      <c r="I89" s="10">
        <v>1.9742222658379801E-7</v>
      </c>
      <c r="J89" s="10">
        <v>1.0541504052324599E-6</v>
      </c>
      <c r="K89" s="10">
        <v>1.7552626121024999E-8</v>
      </c>
      <c r="L89" s="10">
        <v>1.19648950704834E-7</v>
      </c>
      <c r="M89" s="4" t="s">
        <v>504</v>
      </c>
    </row>
    <row r="90" spans="1:13" x14ac:dyDescent="0.3">
      <c r="A90" s="14" t="s">
        <v>536</v>
      </c>
      <c r="B90" s="19">
        <v>1.00623107669859</v>
      </c>
      <c r="C90" s="19">
        <v>0.47116457292432601</v>
      </c>
      <c r="D90" s="19">
        <v>1.67268446076887</v>
      </c>
      <c r="E90" s="19">
        <v>1.1448312331897701</v>
      </c>
      <c r="F90" s="19">
        <v>5.0378984094002304</v>
      </c>
      <c r="G90" s="19">
        <v>0.20071348975196401</v>
      </c>
      <c r="H90" s="19">
        <v>0.402519496438419</v>
      </c>
      <c r="I90" s="10">
        <v>1.7870983940912599E-4</v>
      </c>
      <c r="J90" s="10">
        <v>4.7508451983326402E-4</v>
      </c>
      <c r="K90" s="10">
        <v>2.90335152026314E-6</v>
      </c>
      <c r="L90" s="10">
        <v>1.02329590176936E-5</v>
      </c>
      <c r="M90" s="4" t="s">
        <v>504</v>
      </c>
    </row>
    <row r="91" spans="1:13" x14ac:dyDescent="0.3">
      <c r="A91" s="14" t="s">
        <v>537</v>
      </c>
      <c r="B91" s="19">
        <v>3.3985578950531701</v>
      </c>
      <c r="C91" s="19">
        <v>2.6197932657046699</v>
      </c>
      <c r="D91" s="19">
        <v>4.0167446224987797</v>
      </c>
      <c r="E91" s="19">
        <v>1.2492825221935799</v>
      </c>
      <c r="F91" s="19">
        <v>5.24535916906175</v>
      </c>
      <c r="G91" s="19">
        <v>0.205662730628937</v>
      </c>
      <c r="H91" s="19">
        <v>0.40080000034421598</v>
      </c>
      <c r="I91" s="10">
        <v>2.36704884266913E-7</v>
      </c>
      <c r="J91" s="10">
        <v>1.1733190680507201E-6</v>
      </c>
      <c r="K91" s="10">
        <v>2.5018633410806201E-8</v>
      </c>
      <c r="L91" s="10">
        <v>1.5806063869072899E-7</v>
      </c>
      <c r="M91" s="4" t="s">
        <v>504</v>
      </c>
    </row>
    <row r="92" spans="1:13" x14ac:dyDescent="0.3">
      <c r="A92" s="14" t="s">
        <v>538</v>
      </c>
      <c r="B92" s="19">
        <v>2.2538182315467798</v>
      </c>
      <c r="C92" s="19">
        <v>1.10771200929265</v>
      </c>
      <c r="D92" s="19">
        <v>4.4238666382960297</v>
      </c>
      <c r="E92" s="19">
        <v>1.60801775947925</v>
      </c>
      <c r="F92" s="19">
        <v>7.2718299243569797</v>
      </c>
      <c r="G92" s="19">
        <v>0.212128964299554</v>
      </c>
      <c r="H92" s="19">
        <v>0.403600000333739</v>
      </c>
      <c r="I92" s="10">
        <v>1.3386491318794301E-6</v>
      </c>
      <c r="J92" s="10">
        <v>5.9357835866060601E-6</v>
      </c>
      <c r="K92" s="10">
        <v>1.83448766892049E-7</v>
      </c>
      <c r="L92" s="10">
        <v>9.13303348781383E-7</v>
      </c>
      <c r="M92" s="4" t="s">
        <v>504</v>
      </c>
    </row>
    <row r="93" spans="1:13" x14ac:dyDescent="0.3">
      <c r="A93" s="14" t="s">
        <v>539</v>
      </c>
      <c r="B93" s="19">
        <v>1.4713564103215599</v>
      </c>
      <c r="C93" s="19">
        <v>0.65954358427933901</v>
      </c>
      <c r="D93" s="19">
        <v>2.60889264462197</v>
      </c>
      <c r="E93" s="19">
        <v>1.42796759632473</v>
      </c>
      <c r="F93" s="19">
        <v>5.8732961133545398</v>
      </c>
      <c r="G93" s="19">
        <v>0.21884469673791301</v>
      </c>
      <c r="H93" s="19">
        <v>0.400519896365925</v>
      </c>
      <c r="I93" s="10">
        <v>1.7819472714670501E-5</v>
      </c>
      <c r="J93" s="10">
        <v>5.3696011268918099E-5</v>
      </c>
      <c r="K93" s="10">
        <v>3.18121147850837E-7</v>
      </c>
      <c r="L93" s="10">
        <v>1.42600328835429E-6</v>
      </c>
      <c r="M93" s="4" t="s">
        <v>504</v>
      </c>
    </row>
    <row r="94" spans="1:13" x14ac:dyDescent="0.3">
      <c r="A94" s="14" t="s">
        <v>540</v>
      </c>
      <c r="B94" s="19">
        <v>0.90473488911393396</v>
      </c>
      <c r="C94" s="19">
        <v>0.33680312435993498</v>
      </c>
      <c r="D94" s="19">
        <v>1.7185860175582199</v>
      </c>
      <c r="E94" s="19">
        <v>1.3167370705189601</v>
      </c>
      <c r="F94" s="19">
        <v>5.2809887285527797</v>
      </c>
      <c r="G94" s="19">
        <v>0.22439453324060701</v>
      </c>
      <c r="H94" s="19">
        <v>0.39852029629346902</v>
      </c>
      <c r="I94" s="10">
        <v>8.1517991584395298E-6</v>
      </c>
      <c r="J94" s="10">
        <v>2.70772603235611E-5</v>
      </c>
      <c r="K94" s="10">
        <v>1.26057174561619E-7</v>
      </c>
      <c r="L94" s="10">
        <v>5.4303980803371097E-7</v>
      </c>
      <c r="M94" s="4" t="s">
        <v>504</v>
      </c>
    </row>
    <row r="95" spans="1:13" x14ac:dyDescent="0.3">
      <c r="A95" s="14" t="s">
        <v>541</v>
      </c>
      <c r="B95" s="19">
        <v>2.3405591945809099</v>
      </c>
      <c r="C95" s="19">
        <v>1.0947977531859501</v>
      </c>
      <c r="D95" s="19">
        <v>3.8409958042334802</v>
      </c>
      <c r="E95" s="19">
        <v>1.6669117534182101</v>
      </c>
      <c r="F95" s="19">
        <v>6.7346144676474502</v>
      </c>
      <c r="G95" s="19">
        <v>0.23776983414398201</v>
      </c>
      <c r="H95" s="19">
        <v>0.40211957642391699</v>
      </c>
      <c r="I95" s="10">
        <v>4.0599012268061203E-6</v>
      </c>
      <c r="J95" s="10">
        <v>1.55683969616485E-5</v>
      </c>
      <c r="K95" s="10">
        <v>9.6827081555698705E-8</v>
      </c>
      <c r="L95" s="10">
        <v>5.1056852025026899E-7</v>
      </c>
      <c r="M95" s="4" t="s">
        <v>504</v>
      </c>
    </row>
    <row r="96" spans="1:13" x14ac:dyDescent="0.3">
      <c r="A96" s="14" t="s">
        <v>542</v>
      </c>
      <c r="B96" s="19">
        <v>0.288419389700377</v>
      </c>
      <c r="C96" s="19">
        <v>-0.24204923437097101</v>
      </c>
      <c r="D96" s="19">
        <v>1.2175802692315401</v>
      </c>
      <c r="E96" s="19">
        <v>1.6426696901606399</v>
      </c>
      <c r="F96" s="19">
        <v>6.4049909792699298</v>
      </c>
      <c r="G96" s="19">
        <v>0.241323707692496</v>
      </c>
      <c r="H96" s="19">
        <v>0.39700000035854899</v>
      </c>
      <c r="I96" s="10">
        <v>1.20370368854081E-6</v>
      </c>
      <c r="J96" s="10">
        <v>4.91262231780601E-6</v>
      </c>
      <c r="K96" s="10">
        <v>1.3755387604015401E-7</v>
      </c>
      <c r="L96" s="10">
        <v>6.2041417887781105E-7</v>
      </c>
      <c r="M96" s="4" t="s">
        <v>504</v>
      </c>
    </row>
    <row r="97" spans="1:13" x14ac:dyDescent="0.3">
      <c r="A97" s="14" t="s">
        <v>543</v>
      </c>
      <c r="B97" s="19">
        <v>2.0837503719199</v>
      </c>
      <c r="C97" s="19">
        <v>1.2243023321178601</v>
      </c>
      <c r="D97" s="19">
        <v>3.0733988945278501</v>
      </c>
      <c r="E97" s="19">
        <v>1.4961866716547101</v>
      </c>
      <c r="F97" s="19">
        <v>5.55288502578105</v>
      </c>
      <c r="G97" s="19">
        <v>0.243537947665803</v>
      </c>
      <c r="H97" s="19">
        <v>0.38660000039849801</v>
      </c>
      <c r="I97" s="10">
        <v>4.3869532283908799E-7</v>
      </c>
      <c r="J97" s="10">
        <v>2.02896560198604E-6</v>
      </c>
      <c r="K97" s="10">
        <v>5.1058139975338998E-9</v>
      </c>
      <c r="L97" s="10">
        <v>3.5361186293281798E-8</v>
      </c>
      <c r="M97" s="4" t="s">
        <v>504</v>
      </c>
    </row>
    <row r="98" spans="1:13" x14ac:dyDescent="0.3">
      <c r="A98" s="14" t="s">
        <v>544</v>
      </c>
      <c r="B98" s="19">
        <v>4.2050264055918598</v>
      </c>
      <c r="C98" s="19">
        <v>3.0660843989232101</v>
      </c>
      <c r="D98" s="19">
        <v>5.1782371311937601</v>
      </c>
      <c r="E98" s="19">
        <v>1.6221732762432901</v>
      </c>
      <c r="F98" s="19">
        <v>5.9939189952478298</v>
      </c>
      <c r="G98" s="19">
        <v>0.24685538049908001</v>
      </c>
      <c r="H98" s="19">
        <v>0.38712257588120802</v>
      </c>
      <c r="I98" s="10">
        <v>8.2464827279378497E-9</v>
      </c>
      <c r="J98" s="10">
        <v>6.0534808890250895E-8</v>
      </c>
      <c r="K98" s="10">
        <v>3.0821947869679298E-10</v>
      </c>
      <c r="L98" s="10">
        <v>2.99956440400933E-9</v>
      </c>
      <c r="M98" s="4" t="s">
        <v>504</v>
      </c>
    </row>
    <row r="99" spans="1:13" x14ac:dyDescent="0.3">
      <c r="A99" s="14" t="s">
        <v>545</v>
      </c>
      <c r="B99" s="19">
        <v>6.9552823978800502</v>
      </c>
      <c r="C99" s="19">
        <v>5.97684376295466</v>
      </c>
      <c r="D99" s="19">
        <v>7.7979217323241201</v>
      </c>
      <c r="E99" s="19">
        <v>1.43635288183548</v>
      </c>
      <c r="F99" s="19">
        <v>5.2737488088554798</v>
      </c>
      <c r="G99" s="19">
        <v>0.24935393430509301</v>
      </c>
      <c r="H99" s="19">
        <v>0.383323335744089</v>
      </c>
      <c r="I99" s="10">
        <v>6.1423500014149594E-11</v>
      </c>
      <c r="J99" s="10">
        <v>7.6423602118825104E-10</v>
      </c>
      <c r="K99" s="10">
        <v>1.34792676347491E-11</v>
      </c>
      <c r="L99" s="10">
        <v>1.67247912097177E-10</v>
      </c>
      <c r="M99" s="4" t="s">
        <v>504</v>
      </c>
    </row>
    <row r="100" spans="1:13" x14ac:dyDescent="0.3">
      <c r="A100" s="14" t="s">
        <v>546</v>
      </c>
      <c r="B100" s="19">
        <v>1.1607483034424699</v>
      </c>
      <c r="C100" s="19">
        <v>0.293711361206073</v>
      </c>
      <c r="D100" s="19">
        <v>2.8973831853604701</v>
      </c>
      <c r="E100" s="19">
        <v>1.7327294714636601</v>
      </c>
      <c r="F100" s="19">
        <v>6.1934989917100598</v>
      </c>
      <c r="G100" s="19">
        <v>0.25604357533510103</v>
      </c>
      <c r="H100" s="19">
        <v>0.394200000369197</v>
      </c>
      <c r="I100" s="10">
        <v>2.41707280644256E-7</v>
      </c>
      <c r="J100" s="10">
        <v>1.1179425784214601E-6</v>
      </c>
      <c r="K100" s="10">
        <v>1.0097305717362201E-9</v>
      </c>
      <c r="L100" s="10">
        <v>7.8652065779618696E-9</v>
      </c>
      <c r="M100" s="4" t="s">
        <v>504</v>
      </c>
    </row>
    <row r="101" spans="1:13" x14ac:dyDescent="0.3">
      <c r="A101" s="14" t="s">
        <v>547</v>
      </c>
      <c r="B101" s="19">
        <v>1.4250191238064001</v>
      </c>
      <c r="C101" s="19">
        <v>0.53386841157030696</v>
      </c>
      <c r="D101" s="19">
        <v>2.5901005714730601</v>
      </c>
      <c r="E101" s="19">
        <v>1.74197090019821</v>
      </c>
      <c r="F101" s="19">
        <v>5.6512526900740001</v>
      </c>
      <c r="G101" s="19">
        <v>0.27591818779394101</v>
      </c>
      <c r="H101" s="19">
        <v>0.378200000431613</v>
      </c>
      <c r="I101" s="10">
        <v>5.8364792161915099E-8</v>
      </c>
      <c r="J101" s="10">
        <v>2.9607060654176302E-7</v>
      </c>
      <c r="K101" s="10">
        <v>7.2527799568720505E-11</v>
      </c>
      <c r="L101" s="10">
        <v>6.5931720347691401E-10</v>
      </c>
      <c r="M101" s="4" t="s">
        <v>504</v>
      </c>
    </row>
    <row r="102" spans="1:13" x14ac:dyDescent="0.3">
      <c r="A102" s="14" t="s">
        <v>548</v>
      </c>
      <c r="B102" s="19">
        <v>1.5257905407772701</v>
      </c>
      <c r="C102" s="19">
        <v>0.78709399248733103</v>
      </c>
      <c r="D102" s="19">
        <v>2.8262431694771899</v>
      </c>
      <c r="E102" s="19">
        <v>1.91748609743847</v>
      </c>
      <c r="F102" s="19">
        <v>6.10211229651593</v>
      </c>
      <c r="G102" s="19">
        <v>0.29207294089159103</v>
      </c>
      <c r="H102" s="19">
        <v>0.37132573531218099</v>
      </c>
      <c r="I102" s="10">
        <v>4.7582027890090803E-8</v>
      </c>
      <c r="J102" s="10">
        <v>2.8243209068024499E-7</v>
      </c>
      <c r="K102" s="10">
        <v>8.1326620119169099E-11</v>
      </c>
      <c r="L102" s="10">
        <v>8.0143825319109596E-10</v>
      </c>
      <c r="M102" s="4" t="s">
        <v>504</v>
      </c>
    </row>
    <row r="103" spans="1:13" x14ac:dyDescent="0.3">
      <c r="A103" s="14" t="s">
        <v>549</v>
      </c>
      <c r="B103" s="19">
        <v>2.0889416748740599</v>
      </c>
      <c r="C103" s="19">
        <v>1.00470621919887</v>
      </c>
      <c r="D103" s="19">
        <v>4.0754201931481502</v>
      </c>
      <c r="E103" s="19">
        <v>2.12753228340235</v>
      </c>
      <c r="F103" s="19">
        <v>6.54400451575522</v>
      </c>
      <c r="G103" s="19">
        <v>0.29884011570325197</v>
      </c>
      <c r="H103" s="19">
        <v>0.36440000048788301</v>
      </c>
      <c r="I103" s="10">
        <v>1.4736037389502599E-10</v>
      </c>
      <c r="J103" s="10">
        <v>1.30647864310276E-9</v>
      </c>
      <c r="K103" s="10">
        <v>2.6924545695642501E-13</v>
      </c>
      <c r="L103" s="10">
        <v>3.6743972586699496E-12</v>
      </c>
      <c r="M103" s="4" t="s">
        <v>504</v>
      </c>
    </row>
    <row r="104" spans="1:13" x14ac:dyDescent="0.3">
      <c r="A104" s="14" t="s">
        <v>550</v>
      </c>
      <c r="B104" s="19">
        <v>2.90305224498668</v>
      </c>
      <c r="C104" s="19">
        <v>1.8540079950264701</v>
      </c>
      <c r="D104" s="19">
        <v>3.5049526404312399</v>
      </c>
      <c r="E104" s="19">
        <v>1.3864910561969299</v>
      </c>
      <c r="F104" s="19">
        <v>4.1254313165577097</v>
      </c>
      <c r="G104" s="19">
        <v>0.30012918215432899</v>
      </c>
      <c r="H104" s="19">
        <v>0.34673065443288498</v>
      </c>
      <c r="I104" s="10">
        <v>3.6562370117209301E-14</v>
      </c>
      <c r="J104" s="10">
        <v>6.8559484922601399E-13</v>
      </c>
      <c r="K104" s="10">
        <v>1.2147535362825601E-15</v>
      </c>
      <c r="L104" s="10">
        <v>2.4747597614677901E-14</v>
      </c>
      <c r="M104" s="4" t="s">
        <v>504</v>
      </c>
    </row>
    <row r="105" spans="1:13" x14ac:dyDescent="0.3">
      <c r="A105" s="14" t="s">
        <v>551</v>
      </c>
      <c r="B105" s="19">
        <v>5.59617743090008</v>
      </c>
      <c r="C105" s="19">
        <v>4.4971065843445901</v>
      </c>
      <c r="D105" s="19">
        <v>6.20032836877792</v>
      </c>
      <c r="E105" s="19">
        <v>1.6332206662525901</v>
      </c>
      <c r="F105" s="19">
        <v>4.7983046329825401</v>
      </c>
      <c r="G105" s="19">
        <v>0.303727469828457</v>
      </c>
      <c r="H105" s="19">
        <v>0.35752849481780402</v>
      </c>
      <c r="I105" s="10">
        <v>2.1130663735652899E-16</v>
      </c>
      <c r="J105" s="10">
        <v>4.8451297276637797E-15</v>
      </c>
      <c r="K105" s="10">
        <v>3.2714697393399298E-16</v>
      </c>
      <c r="L105" s="10">
        <v>9.7736747112323601E-15</v>
      </c>
      <c r="M105" s="4" t="s">
        <v>504</v>
      </c>
    </row>
    <row r="106" spans="1:13" x14ac:dyDescent="0.3">
      <c r="A106" s="14" t="s">
        <v>552</v>
      </c>
      <c r="B106" s="19">
        <v>1.82545176838284</v>
      </c>
      <c r="C106" s="19">
        <v>0.96127401521556499</v>
      </c>
      <c r="D106" s="19">
        <v>2.9509591694608002</v>
      </c>
      <c r="E106" s="19">
        <v>1.9640494264139901</v>
      </c>
      <c r="F106" s="19">
        <v>5.5949702498406699</v>
      </c>
      <c r="G106" s="19">
        <v>0.306871684558503</v>
      </c>
      <c r="H106" s="19">
        <v>0.351929614617983</v>
      </c>
      <c r="I106" s="10">
        <v>5.9978334504214202E-11</v>
      </c>
      <c r="J106" s="10">
        <v>6.0464974927778002E-10</v>
      </c>
      <c r="K106" s="10">
        <v>4.7961773942985098E-14</v>
      </c>
      <c r="L106" s="10">
        <v>7.0621195433353601E-13</v>
      </c>
      <c r="M106" s="4" t="s">
        <v>504</v>
      </c>
    </row>
    <row r="107" spans="1:13" x14ac:dyDescent="0.3">
      <c r="A107" s="14" t="s">
        <v>553</v>
      </c>
      <c r="B107" s="19">
        <v>1.3223419379807899</v>
      </c>
      <c r="C107" s="19">
        <v>0.494392367359625</v>
      </c>
      <c r="D107" s="19">
        <v>2.4514779045022101</v>
      </c>
      <c r="E107" s="19">
        <v>1.93018606801977</v>
      </c>
      <c r="F107" s="19">
        <v>5.3280230022761996</v>
      </c>
      <c r="G107" s="19">
        <v>0.32316495281955199</v>
      </c>
      <c r="H107" s="19">
        <v>0.35280000053722899</v>
      </c>
      <c r="I107" s="10">
        <v>2.04259988165577E-10</v>
      </c>
      <c r="J107" s="10">
        <v>1.76850486180767E-9</v>
      </c>
      <c r="K107" s="10">
        <v>8.2931450181903901E-14</v>
      </c>
      <c r="L107" s="10">
        <v>1.16880330019458E-12</v>
      </c>
      <c r="M107" s="4" t="s">
        <v>504</v>
      </c>
    </row>
    <row r="108" spans="1:13" x14ac:dyDescent="0.3">
      <c r="A108" s="14" t="s">
        <v>554</v>
      </c>
      <c r="B108" s="19">
        <v>4.5970180790328001</v>
      </c>
      <c r="C108" s="19">
        <v>2.4912160166980102</v>
      </c>
      <c r="D108" s="19">
        <v>6.40414309856238</v>
      </c>
      <c r="E108" s="19">
        <v>2.2691240595929498</v>
      </c>
      <c r="F108" s="19">
        <v>6.7564417863518296</v>
      </c>
      <c r="G108" s="19">
        <v>0.328188982775939</v>
      </c>
      <c r="H108" s="19">
        <v>0.36200000049793102</v>
      </c>
      <c r="I108" s="10">
        <v>6.35090672079731E-13</v>
      </c>
      <c r="J108" s="10">
        <v>9.74987641698074E-12</v>
      </c>
      <c r="K108" s="10">
        <v>4.3436085858104503E-14</v>
      </c>
      <c r="L108" s="10">
        <v>7.1994208894413199E-13</v>
      </c>
      <c r="M108" s="4" t="s">
        <v>504</v>
      </c>
    </row>
    <row r="109" spans="1:13" x14ac:dyDescent="0.3">
      <c r="A109" s="14" t="s">
        <v>555</v>
      </c>
      <c r="B109" s="19">
        <v>2.43296095192493</v>
      </c>
      <c r="C109" s="19">
        <v>1.35818091673726</v>
      </c>
      <c r="D109" s="19">
        <v>3.8590688162989601</v>
      </c>
      <c r="E109" s="19">
        <v>2.1791516667601498</v>
      </c>
      <c r="F109" s="19">
        <v>5.94304300700834</v>
      </c>
      <c r="G109" s="19">
        <v>0.33230487772970901</v>
      </c>
      <c r="H109" s="19">
        <v>0.352529494639369</v>
      </c>
      <c r="I109" s="10">
        <v>4.1031114902779902E-11</v>
      </c>
      <c r="J109" s="10">
        <v>4.4412249141105498E-10</v>
      </c>
      <c r="K109" s="10">
        <v>1.29153344649939E-14</v>
      </c>
      <c r="L109" s="10">
        <v>2.19740967173079E-13</v>
      </c>
      <c r="M109" s="4" t="s">
        <v>504</v>
      </c>
    </row>
    <row r="110" spans="1:13" x14ac:dyDescent="0.3">
      <c r="A110" s="14" t="s">
        <v>556</v>
      </c>
      <c r="B110" s="19">
        <v>2.28635457864097</v>
      </c>
      <c r="C110" s="19">
        <v>0.85906460378594096</v>
      </c>
      <c r="D110" s="19">
        <v>4.9514381935359202</v>
      </c>
      <c r="E110" s="19">
        <v>2.6892590802882501</v>
      </c>
      <c r="F110" s="19">
        <v>6.7606433546767004</v>
      </c>
      <c r="G110" s="19">
        <v>0.37083558669683098</v>
      </c>
      <c r="H110" s="19">
        <v>0.34153169424824498</v>
      </c>
      <c r="I110" s="10">
        <v>1.37853671556665E-14</v>
      </c>
      <c r="J110" s="10">
        <v>2.8741047064797798E-13</v>
      </c>
      <c r="K110" s="10">
        <v>2.7632255978912701E-17</v>
      </c>
      <c r="L110" s="10">
        <v>8.9907464596579707E-16</v>
      </c>
      <c r="M110" s="4" t="s">
        <v>504</v>
      </c>
    </row>
    <row r="111" spans="1:13" x14ac:dyDescent="0.3">
      <c r="A111" s="14" t="s">
        <v>557</v>
      </c>
      <c r="B111" s="19">
        <v>7.5836028092360301</v>
      </c>
      <c r="C111" s="19">
        <v>5.12208132652</v>
      </c>
      <c r="D111" s="19">
        <v>8.9629134876938199</v>
      </c>
      <c r="E111" s="19">
        <v>2.6406901337775199</v>
      </c>
      <c r="F111" s="19">
        <v>6.2654657308293302</v>
      </c>
      <c r="G111" s="19">
        <v>0.41112335497199798</v>
      </c>
      <c r="H111" s="19">
        <v>0.31200000072985001</v>
      </c>
      <c r="I111" s="10">
        <v>4.7119187247104102E-24</v>
      </c>
      <c r="J111" s="10">
        <v>1.09067443245712E-21</v>
      </c>
      <c r="K111" s="10">
        <v>1.0584706651223899E-25</v>
      </c>
      <c r="L111" s="10">
        <v>2.46623664973516E-23</v>
      </c>
      <c r="M111" s="4" t="s">
        <v>504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3"/>
  <sheetViews>
    <sheetView workbookViewId="0"/>
  </sheetViews>
  <sheetFormatPr defaultRowHeight="14.4" x14ac:dyDescent="0.3"/>
  <cols>
    <col min="1" max="1" width="31.5546875" customWidth="1"/>
    <col min="2" max="2" width="12.44140625" style="19" bestFit="1" customWidth="1"/>
    <col min="3" max="3" width="14.77734375" style="19" bestFit="1" customWidth="1"/>
    <col min="4" max="4" width="13.88671875" style="19" bestFit="1" customWidth="1"/>
    <col min="5" max="5" width="12.44140625" style="19" bestFit="1" customWidth="1"/>
    <col min="6" max="6" width="11.77734375" style="19" bestFit="1" customWidth="1"/>
    <col min="7" max="7" width="12.44140625" style="19" bestFit="1" customWidth="1"/>
    <col min="8" max="8" width="11.77734375" style="19" bestFit="1" customWidth="1"/>
    <col min="9" max="9" width="11.77734375" style="10" bestFit="1" customWidth="1"/>
    <col min="10" max="10" width="13.44140625" style="10" bestFit="1" customWidth="1"/>
    <col min="11" max="11" width="11.77734375" style="10" bestFit="1" customWidth="1"/>
    <col min="12" max="12" width="16" style="10" bestFit="1" customWidth="1"/>
    <col min="13" max="13" width="10.88671875" style="4" bestFit="1" customWidth="1"/>
  </cols>
  <sheetData>
    <row r="1" spans="1:13" s="1" customFormat="1" x14ac:dyDescent="0.3">
      <c r="A1" s="1" t="s">
        <v>1135</v>
      </c>
      <c r="B1" s="17"/>
      <c r="C1" s="17"/>
      <c r="D1" s="17"/>
      <c r="E1" s="17"/>
      <c r="F1" s="17"/>
      <c r="G1" s="17"/>
      <c r="H1" s="17"/>
      <c r="I1" s="12"/>
      <c r="J1" s="12"/>
      <c r="K1" s="12"/>
      <c r="L1" s="12"/>
      <c r="M1" s="13"/>
    </row>
    <row r="3" spans="1:13" x14ac:dyDescent="0.3">
      <c r="A3" s="14"/>
      <c r="B3" s="21" t="s">
        <v>437</v>
      </c>
      <c r="C3" s="21" t="s">
        <v>560</v>
      </c>
      <c r="D3" s="21" t="s">
        <v>561</v>
      </c>
      <c r="E3" s="21" t="s">
        <v>440</v>
      </c>
      <c r="F3" s="21" t="s">
        <v>441</v>
      </c>
      <c r="G3" s="21" t="s">
        <v>442</v>
      </c>
      <c r="H3" s="21" t="s">
        <v>443</v>
      </c>
      <c r="I3" s="11" t="s">
        <v>444</v>
      </c>
      <c r="J3" s="11" t="s">
        <v>445</v>
      </c>
      <c r="K3" s="11" t="s">
        <v>446</v>
      </c>
      <c r="L3" s="11" t="s">
        <v>447</v>
      </c>
      <c r="M3" s="7" t="s">
        <v>448</v>
      </c>
    </row>
    <row r="4" spans="1:13" x14ac:dyDescent="0.3">
      <c r="A4" s="14" t="s">
        <v>465</v>
      </c>
      <c r="B4" s="19">
        <v>-0.37267204777882901</v>
      </c>
      <c r="C4" s="19">
        <v>7.9096517352723203E-2</v>
      </c>
      <c r="D4" s="19">
        <v>-1.5886630078363599</v>
      </c>
      <c r="E4" s="19">
        <v>-1.8792599513295001</v>
      </c>
      <c r="F4" s="19">
        <v>4.89707876352126</v>
      </c>
      <c r="G4" s="19">
        <v>-0.332760607328629</v>
      </c>
      <c r="H4" s="19">
        <v>0.34380000057697602</v>
      </c>
      <c r="I4" s="10">
        <v>5.0188328354523599E-10</v>
      </c>
      <c r="J4" s="10">
        <v>4.8085161398555801E-9</v>
      </c>
      <c r="K4" s="10">
        <v>3.1449541012473902E-11</v>
      </c>
      <c r="L4" s="10">
        <v>2.9034385876853102E-10</v>
      </c>
      <c r="M4" s="4" t="s">
        <v>558</v>
      </c>
    </row>
    <row r="5" spans="1:13" x14ac:dyDescent="0.3">
      <c r="A5" s="14" t="s">
        <v>70</v>
      </c>
      <c r="B5" s="19">
        <v>4.32301720428128</v>
      </c>
      <c r="C5" s="19">
        <v>5.3077134127757297</v>
      </c>
      <c r="D5" s="19">
        <v>2.73841063513153</v>
      </c>
      <c r="E5" s="19">
        <v>-2.6807616460283099</v>
      </c>
      <c r="F5" s="19">
        <v>8.0901572413355201</v>
      </c>
      <c r="G5" s="19">
        <v>-0.31993421907964098</v>
      </c>
      <c r="H5" s="19">
        <v>0.360527894925048</v>
      </c>
      <c r="I5" s="10">
        <v>2.4252715308094501E-13</v>
      </c>
      <c r="J5" s="10">
        <v>9.5937077638456405E-12</v>
      </c>
      <c r="K5" s="10">
        <v>6.8461746098590806E-11</v>
      </c>
      <c r="L5" s="10">
        <v>8.6393757373589904E-10</v>
      </c>
      <c r="M5" s="4" t="s">
        <v>558</v>
      </c>
    </row>
    <row r="6" spans="1:13" x14ac:dyDescent="0.3">
      <c r="A6" s="14" t="s">
        <v>482</v>
      </c>
      <c r="B6" s="19">
        <v>5.3895704862821301</v>
      </c>
      <c r="C6" s="19">
        <v>5.8220529639323901</v>
      </c>
      <c r="D6" s="19">
        <v>4.03753622383074</v>
      </c>
      <c r="E6" s="19">
        <v>-1.68044803570167</v>
      </c>
      <c r="F6" s="19">
        <v>4.86275432267459</v>
      </c>
      <c r="G6" s="19">
        <v>-0.31914023204463499</v>
      </c>
      <c r="H6" s="19">
        <v>0.353929214689292</v>
      </c>
      <c r="I6" s="10">
        <v>6.1792402727863496E-11</v>
      </c>
      <c r="J6" s="10">
        <v>1.05985212264729E-9</v>
      </c>
      <c r="K6" s="10">
        <v>1.46505808908362E-12</v>
      </c>
      <c r="L6" s="10">
        <v>2.86695293287622E-11</v>
      </c>
      <c r="M6" s="4" t="s">
        <v>558</v>
      </c>
    </row>
    <row r="7" spans="1:13" x14ac:dyDescent="0.3">
      <c r="A7" s="14" t="s">
        <v>473</v>
      </c>
      <c r="B7" s="19">
        <v>0.29544885911486002</v>
      </c>
      <c r="C7" s="19">
        <v>0.64126624015922695</v>
      </c>
      <c r="D7" s="19">
        <v>-0.72371135719202995</v>
      </c>
      <c r="E7" s="19">
        <v>-1.5204199880823701</v>
      </c>
      <c r="F7" s="19">
        <v>4.5305888987772001</v>
      </c>
      <c r="G7" s="19">
        <v>-0.30559393532731699</v>
      </c>
      <c r="H7" s="19">
        <v>0.35200000054070801</v>
      </c>
      <c r="I7" s="10">
        <v>1.7189762888607499E-8</v>
      </c>
      <c r="J7" s="10">
        <v>1.0951961418959999E-7</v>
      </c>
      <c r="K7" s="10">
        <v>2.10630247501538E-10</v>
      </c>
      <c r="L7" s="10">
        <v>1.7003445063374299E-9</v>
      </c>
      <c r="M7" s="4" t="s">
        <v>558</v>
      </c>
    </row>
    <row r="8" spans="1:13" x14ac:dyDescent="0.3">
      <c r="A8" s="14" t="s">
        <v>562</v>
      </c>
      <c r="B8" s="19">
        <v>3.0411657312063101</v>
      </c>
      <c r="C8" s="19">
        <v>3.5023892232914702</v>
      </c>
      <c r="D8" s="19">
        <v>1.9173775554747301</v>
      </c>
      <c r="E8" s="19">
        <v>-1.6110087506056701</v>
      </c>
      <c r="F8" s="19">
        <v>4.7451063245609699</v>
      </c>
      <c r="G8" s="19">
        <v>-0.29900771317827302</v>
      </c>
      <c r="H8" s="19">
        <v>0.35780000051571298</v>
      </c>
      <c r="I8" s="10">
        <v>8.8811524756654503E-10</v>
      </c>
      <c r="J8" s="10">
        <v>9.6824297867915998E-9</v>
      </c>
      <c r="K8" s="10">
        <v>2.60906432957723E-12</v>
      </c>
      <c r="L8" s="10">
        <v>4.3347563377262E-11</v>
      </c>
      <c r="M8" s="4" t="s">
        <v>558</v>
      </c>
    </row>
    <row r="9" spans="1:13" x14ac:dyDescent="0.3">
      <c r="A9" s="14" t="s">
        <v>563</v>
      </c>
      <c r="B9" s="19">
        <v>-0.217407732432259</v>
      </c>
      <c r="C9" s="19">
        <v>0.23840947665762399</v>
      </c>
      <c r="D9" s="19">
        <v>-1.35711830559444</v>
      </c>
      <c r="E9" s="19">
        <v>-1.737504011045</v>
      </c>
      <c r="F9" s="19">
        <v>5.3183700402341803</v>
      </c>
      <c r="G9" s="19">
        <v>-0.29724509760692303</v>
      </c>
      <c r="H9" s="19">
        <v>0.35700000051913</v>
      </c>
      <c r="I9" s="10">
        <v>6.50111960252053E-8</v>
      </c>
      <c r="J9" s="10">
        <v>4.0324207338893302E-7</v>
      </c>
      <c r="K9" s="10">
        <v>5.7591535212880801E-9</v>
      </c>
      <c r="L9" s="10">
        <v>3.4889835015468099E-8</v>
      </c>
      <c r="M9" s="4" t="s">
        <v>558</v>
      </c>
    </row>
    <row r="10" spans="1:13" x14ac:dyDescent="0.3">
      <c r="A10" s="14" t="s">
        <v>539</v>
      </c>
      <c r="B10" s="19">
        <v>1.46527317828189</v>
      </c>
      <c r="C10" s="19">
        <v>2.0184947257153198</v>
      </c>
      <c r="D10" s="19">
        <v>0.302042341880221</v>
      </c>
      <c r="E10" s="19">
        <v>-1.72279133836697</v>
      </c>
      <c r="F10" s="19">
        <v>5.6527556429576302</v>
      </c>
      <c r="G10" s="19">
        <v>-0.28461004702842702</v>
      </c>
      <c r="H10" s="19">
        <v>0.375400000442834</v>
      </c>
      <c r="I10" s="10">
        <v>5.2666479127626299E-8</v>
      </c>
      <c r="J10" s="10">
        <v>3.6982521591958802E-7</v>
      </c>
      <c r="K10" s="10">
        <v>4.2089713025521696E-9</v>
      </c>
      <c r="L10" s="10">
        <v>3.2482262461838497E-8</v>
      </c>
      <c r="M10" s="4" t="s">
        <v>558</v>
      </c>
    </row>
    <row r="11" spans="1:13" x14ac:dyDescent="0.3">
      <c r="A11" s="14" t="s">
        <v>564</v>
      </c>
      <c r="B11" s="19">
        <v>-1.06241876676053</v>
      </c>
      <c r="C11" s="19">
        <v>-0.715874173159051</v>
      </c>
      <c r="D11" s="19">
        <v>-1.92969731681085</v>
      </c>
      <c r="E11" s="19">
        <v>-1.4945079138891999</v>
      </c>
      <c r="F11" s="19">
        <v>4.9812839653281804</v>
      </c>
      <c r="G11" s="19">
        <v>-0.265170786709155</v>
      </c>
      <c r="H11" s="19">
        <v>0.37052589528344998</v>
      </c>
      <c r="I11" s="10">
        <v>8.9578877954962496E-6</v>
      </c>
      <c r="J11" s="10">
        <v>2.9322842045462601E-5</v>
      </c>
      <c r="K11" s="10">
        <v>3.4801132764190702E-6</v>
      </c>
      <c r="L11" s="10">
        <v>1.20579728905959E-5</v>
      </c>
      <c r="M11" s="4" t="s">
        <v>558</v>
      </c>
    </row>
    <row r="12" spans="1:13" x14ac:dyDescent="0.3">
      <c r="A12" s="14" t="s">
        <v>452</v>
      </c>
      <c r="B12" s="19">
        <v>-1.8804683444629999E-2</v>
      </c>
      <c r="C12" s="19">
        <v>0.41718597214805703</v>
      </c>
      <c r="D12" s="19">
        <v>-1.0760436292686999</v>
      </c>
      <c r="E12" s="19">
        <v>-1.6843049246247299</v>
      </c>
      <c r="F12" s="19">
        <v>6.3217654823636398</v>
      </c>
      <c r="G12" s="19">
        <v>-0.25009739302859002</v>
      </c>
      <c r="H12" s="19">
        <v>0.38520000040396202</v>
      </c>
      <c r="I12" s="10">
        <v>3.8184582651875902E-7</v>
      </c>
      <c r="J12" s="10">
        <v>2.11094157196089E-6</v>
      </c>
      <c r="K12" s="10">
        <v>7.0376118293104204E-7</v>
      </c>
      <c r="L12" s="10">
        <v>3.2916573343526099E-6</v>
      </c>
      <c r="M12" s="4" t="s">
        <v>558</v>
      </c>
    </row>
    <row r="13" spans="1:13" x14ac:dyDescent="0.3">
      <c r="A13" s="14" t="s">
        <v>451</v>
      </c>
      <c r="B13" s="19">
        <v>0.35653248102774399</v>
      </c>
      <c r="C13" s="19">
        <v>0.83095880153183099</v>
      </c>
      <c r="D13" s="19">
        <v>-0.69327139060620502</v>
      </c>
      <c r="E13" s="19">
        <v>-1.7524411936087401</v>
      </c>
      <c r="F13" s="19">
        <v>6.5817509806141397</v>
      </c>
      <c r="G13" s="19">
        <v>-0.247140450334776</v>
      </c>
      <c r="H13" s="19">
        <v>0.39080000038223101</v>
      </c>
      <c r="I13" s="10">
        <v>3.27168855932004E-6</v>
      </c>
      <c r="J13" s="10">
        <v>1.5383777462833101E-5</v>
      </c>
      <c r="K13" s="10">
        <v>3.53954373773456E-6</v>
      </c>
      <c r="L13" s="10">
        <v>1.48297091916307E-5</v>
      </c>
      <c r="M13" s="4" t="s">
        <v>558</v>
      </c>
    </row>
    <row r="14" spans="1:13" x14ac:dyDescent="0.3">
      <c r="A14" s="14" t="s">
        <v>477</v>
      </c>
      <c r="B14" s="19">
        <v>2.0302036799973902</v>
      </c>
      <c r="C14" s="19">
        <v>2.5057550802178898</v>
      </c>
      <c r="D14" s="19">
        <v>0.91935536924024897</v>
      </c>
      <c r="E14" s="19">
        <v>-1.4989287440427901</v>
      </c>
      <c r="F14" s="19">
        <v>5.5406319595570199</v>
      </c>
      <c r="G14" s="19">
        <v>-0.24699292258553601</v>
      </c>
      <c r="H14" s="19">
        <v>0.38432313578015798</v>
      </c>
      <c r="I14" s="10">
        <v>1.62584438403587E-8</v>
      </c>
      <c r="J14" s="10">
        <v>1.30852818647952E-7</v>
      </c>
      <c r="K14" s="10">
        <v>3.1676043141266598E-9</v>
      </c>
      <c r="L14" s="10">
        <v>2.5336156615499101E-8</v>
      </c>
      <c r="M14" s="4" t="s">
        <v>558</v>
      </c>
    </row>
    <row r="15" spans="1:13" x14ac:dyDescent="0.3">
      <c r="A15" s="14" t="s">
        <v>487</v>
      </c>
      <c r="B15" s="19">
        <v>0.36747718795551398</v>
      </c>
      <c r="C15" s="19">
        <v>0.82403345631330205</v>
      </c>
      <c r="D15" s="19">
        <v>-0.67604173136651502</v>
      </c>
      <c r="E15" s="19">
        <v>-1.6821558957253</v>
      </c>
      <c r="F15" s="19">
        <v>6.2965730320756803</v>
      </c>
      <c r="G15" s="19">
        <v>-0.236492355070931</v>
      </c>
      <c r="H15" s="19">
        <v>0.38100000042048499</v>
      </c>
      <c r="I15" s="10">
        <v>2.2448598668571E-9</v>
      </c>
      <c r="J15" s="10">
        <v>2.07621719765851E-8</v>
      </c>
      <c r="K15" s="10">
        <v>5.7126738514484803E-8</v>
      </c>
      <c r="L15" s="10">
        <v>3.3736928692428702E-7</v>
      </c>
      <c r="M15" s="4" t="s">
        <v>558</v>
      </c>
    </row>
    <row r="16" spans="1:13" x14ac:dyDescent="0.3">
      <c r="A16" s="14" t="s">
        <v>455</v>
      </c>
      <c r="B16" s="19">
        <v>-0.281506518279174</v>
      </c>
      <c r="C16" s="19">
        <v>6.0515625587374403E-2</v>
      </c>
      <c r="D16" s="19">
        <v>-1.17958533849407</v>
      </c>
      <c r="E16" s="19">
        <v>-1.38440682646583</v>
      </c>
      <c r="F16" s="19">
        <v>5.1053843046975</v>
      </c>
      <c r="G16" s="19">
        <v>-0.235743829094965</v>
      </c>
      <c r="H16" s="19">
        <v>0.383323335744089</v>
      </c>
      <c r="I16" s="10">
        <v>1.2662970922640099E-5</v>
      </c>
      <c r="J16" s="10">
        <v>4.7189109083467802E-5</v>
      </c>
      <c r="K16" s="10">
        <v>8.9129550589910996E-7</v>
      </c>
      <c r="L16" s="10">
        <v>4.0094770381349097E-6</v>
      </c>
      <c r="M16" s="4" t="s">
        <v>558</v>
      </c>
    </row>
    <row r="17" spans="1:13" x14ac:dyDescent="0.3">
      <c r="A17" s="14" t="s">
        <v>453</v>
      </c>
      <c r="B17" s="19">
        <v>8.8371370115479095</v>
      </c>
      <c r="C17" s="19">
        <v>9.1058153991817594</v>
      </c>
      <c r="D17" s="19">
        <v>8.2143082567355492</v>
      </c>
      <c r="E17" s="19">
        <v>-0.95068928492753801</v>
      </c>
      <c r="F17" s="19">
        <v>3.8039971037104698</v>
      </c>
      <c r="G17" s="19">
        <v>-0.22187016178785299</v>
      </c>
      <c r="H17" s="19">
        <v>0.39620000036158398</v>
      </c>
      <c r="I17" s="10">
        <v>3.3941468694672102E-6</v>
      </c>
      <c r="J17" s="10">
        <v>1.8689127595996699E-5</v>
      </c>
      <c r="K17" s="10">
        <v>1.5029521707818501E-7</v>
      </c>
      <c r="L17" s="10">
        <v>9.787613139165409E-7</v>
      </c>
      <c r="M17" s="4" t="s">
        <v>558</v>
      </c>
    </row>
    <row r="18" spans="1:13" x14ac:dyDescent="0.3">
      <c r="A18" s="14" t="s">
        <v>503</v>
      </c>
      <c r="B18" s="19">
        <v>3.3557569019800999</v>
      </c>
      <c r="C18" s="19">
        <v>3.6406241591689898</v>
      </c>
      <c r="D18" s="19">
        <v>2.5892888821555702</v>
      </c>
      <c r="E18" s="19">
        <v>-0.99174887387890598</v>
      </c>
      <c r="F18" s="19">
        <v>3.79620585859722</v>
      </c>
      <c r="G18" s="19">
        <v>-0.22131412720448301</v>
      </c>
      <c r="H18" s="19">
        <v>0.38160000041811198</v>
      </c>
      <c r="I18" s="10">
        <v>5.9467226350218901E-5</v>
      </c>
      <c r="J18" s="10">
        <v>2.1302652616596001E-4</v>
      </c>
      <c r="K18" s="10">
        <v>4.3016265037864697E-8</v>
      </c>
      <c r="L18" s="10">
        <v>2.8170603592367902E-7</v>
      </c>
      <c r="M18" s="4" t="s">
        <v>558</v>
      </c>
    </row>
    <row r="19" spans="1:13" x14ac:dyDescent="0.3">
      <c r="A19" s="14" t="s">
        <v>472</v>
      </c>
      <c r="B19" s="19">
        <v>-0.226420151344119</v>
      </c>
      <c r="C19" s="19">
        <v>0.11995463058794401</v>
      </c>
      <c r="D19" s="19">
        <v>-1.07805126908299</v>
      </c>
      <c r="E19" s="19">
        <v>-1.3948140682499199</v>
      </c>
      <c r="F19" s="19">
        <v>5.9466644396450903</v>
      </c>
      <c r="G19" s="19">
        <v>-0.21544602135902399</v>
      </c>
      <c r="H19" s="19">
        <v>0.39300000037378502</v>
      </c>
      <c r="I19" s="10">
        <v>3.6602582968063803E-5</v>
      </c>
      <c r="J19" s="10">
        <v>1.27869094254029E-4</v>
      </c>
      <c r="K19" s="10">
        <v>2.1984621324858701E-5</v>
      </c>
      <c r="L19" s="10">
        <v>7.6620055398628198E-5</v>
      </c>
      <c r="M19" s="4" t="s">
        <v>558</v>
      </c>
    </row>
    <row r="20" spans="1:13" x14ac:dyDescent="0.3">
      <c r="A20" s="14" t="s">
        <v>516</v>
      </c>
      <c r="B20" s="19">
        <v>1.4965416176238799</v>
      </c>
      <c r="C20" s="19">
        <v>1.85146958796417</v>
      </c>
      <c r="D20" s="19">
        <v>0.74779446829787899</v>
      </c>
      <c r="E20" s="19">
        <v>-1.1293485377219299</v>
      </c>
      <c r="F20" s="19">
        <v>4.8919861376038902</v>
      </c>
      <c r="G20" s="19">
        <v>-0.20432601090245101</v>
      </c>
      <c r="H20" s="19">
        <v>0.40040000034571799</v>
      </c>
      <c r="I20" s="10">
        <v>9.1821462738974106E-5</v>
      </c>
      <c r="J20" s="10">
        <v>2.8056856249773603E-4</v>
      </c>
      <c r="K20" s="10">
        <v>2.93266177808368E-6</v>
      </c>
      <c r="L20" s="10">
        <v>1.26676102067874E-5</v>
      </c>
      <c r="M20" s="4" t="s">
        <v>558</v>
      </c>
    </row>
    <row r="21" spans="1:13" x14ac:dyDescent="0.3">
      <c r="A21" s="14" t="s">
        <v>565</v>
      </c>
      <c r="B21" s="19">
        <v>7.3415584571969603</v>
      </c>
      <c r="C21" s="19">
        <v>7.6759675166776997</v>
      </c>
      <c r="D21" s="19">
        <v>6.6952832022935498</v>
      </c>
      <c r="E21" s="19">
        <v>-0.91242667644944897</v>
      </c>
      <c r="F21" s="19">
        <v>3.8739521844334299</v>
      </c>
      <c r="G21" s="19">
        <v>-0.197038815272155</v>
      </c>
      <c r="H21" s="19">
        <v>0.403600000333739</v>
      </c>
      <c r="I21" s="10">
        <v>4.1109404846609601E-5</v>
      </c>
      <c r="J21" s="10">
        <v>1.6770095148998501E-4</v>
      </c>
      <c r="K21" s="10">
        <v>1.6645198970663301E-6</v>
      </c>
      <c r="L21" s="10">
        <v>8.6872923417985402E-6</v>
      </c>
      <c r="M21" s="4" t="s">
        <v>558</v>
      </c>
    </row>
    <row r="22" spans="1:13" x14ac:dyDescent="0.3">
      <c r="A22" s="14" t="s">
        <v>566</v>
      </c>
      <c r="B22" s="19">
        <v>-0.56881743597033796</v>
      </c>
      <c r="C22" s="19">
        <v>-0.30219141131543498</v>
      </c>
      <c r="D22" s="19">
        <v>-1.2467947987750401</v>
      </c>
      <c r="E22" s="19">
        <v>-0.99646032638320603</v>
      </c>
      <c r="F22" s="19">
        <v>4.4799613597194599</v>
      </c>
      <c r="G22" s="19">
        <v>-0.19657832272155801</v>
      </c>
      <c r="H22" s="19">
        <v>0.39780000035551999</v>
      </c>
      <c r="I22" s="10">
        <v>9.7506495082519201E-4</v>
      </c>
      <c r="J22" s="10">
        <v>2.1855163326217602E-3</v>
      </c>
      <c r="K22" s="10">
        <v>7.7277863072048493E-5</v>
      </c>
      <c r="L22" s="10">
        <v>2.15168810476096E-4</v>
      </c>
      <c r="M22" s="4" t="s">
        <v>558</v>
      </c>
    </row>
    <row r="23" spans="1:13" x14ac:dyDescent="0.3">
      <c r="A23" s="14" t="s">
        <v>464</v>
      </c>
      <c r="B23" s="19">
        <v>-0.988108579026164</v>
      </c>
      <c r="C23" s="19">
        <v>-0.73302133902386202</v>
      </c>
      <c r="D23" s="19">
        <v>-1.6648316047191001</v>
      </c>
      <c r="E23" s="19">
        <v>-1.0462167724898701</v>
      </c>
      <c r="F23" s="19">
        <v>4.66134552162608</v>
      </c>
      <c r="G23" s="19">
        <v>-0.19448426856364201</v>
      </c>
      <c r="H23" s="19">
        <v>0.39980000034797503</v>
      </c>
      <c r="I23" s="10">
        <v>9.0370692828499E-4</v>
      </c>
      <c r="J23" s="10">
        <v>2.0409015120762398E-3</v>
      </c>
      <c r="K23" s="10">
        <v>1.8246490328093201E-4</v>
      </c>
      <c r="L23" s="10">
        <v>4.4673202448522199E-4</v>
      </c>
      <c r="M23" s="4" t="s">
        <v>558</v>
      </c>
    </row>
    <row r="24" spans="1:13" x14ac:dyDescent="0.3">
      <c r="A24" s="14" t="s">
        <v>471</v>
      </c>
      <c r="B24" s="19">
        <v>1.53628416447196</v>
      </c>
      <c r="C24" s="19">
        <v>1.79385718960112</v>
      </c>
      <c r="D24" s="19">
        <v>0.83730773540654002</v>
      </c>
      <c r="E24" s="19">
        <v>-1.0594373624373301</v>
      </c>
      <c r="F24" s="19">
        <v>5.1348851563347297</v>
      </c>
      <c r="G24" s="19">
        <v>-0.19106698268637601</v>
      </c>
      <c r="H24" s="19">
        <v>0.40600000032481398</v>
      </c>
      <c r="I24" s="10">
        <v>8.5446647389129794E-5</v>
      </c>
      <c r="J24" s="10">
        <v>2.79317284192715E-4</v>
      </c>
      <c r="K24" s="10">
        <v>2.39907838766887E-5</v>
      </c>
      <c r="L24" s="10">
        <v>8.8839050486123699E-5</v>
      </c>
      <c r="M24" s="4" t="s">
        <v>558</v>
      </c>
    </row>
    <row r="25" spans="1:13" x14ac:dyDescent="0.3">
      <c r="A25" s="14" t="s">
        <v>502</v>
      </c>
      <c r="B25" s="19">
        <v>0.98572884037295305</v>
      </c>
      <c r="C25" s="19">
        <v>1.37260252087043</v>
      </c>
      <c r="D25" s="19">
        <v>-7.8327553914141895E-2</v>
      </c>
      <c r="E25" s="19">
        <v>-1.60813766528853</v>
      </c>
      <c r="F25" s="19">
        <v>7.8416705714327097</v>
      </c>
      <c r="G25" s="19">
        <v>-0.190364558913694</v>
      </c>
      <c r="H25" s="19">
        <v>0.40451909651094697</v>
      </c>
      <c r="I25" s="10">
        <v>8.5859829913969096E-5</v>
      </c>
      <c r="J25" s="10">
        <v>2.98447296806387E-4</v>
      </c>
      <c r="K25" s="10">
        <v>5.67017418880619E-5</v>
      </c>
      <c r="L25" s="10">
        <v>1.90825705370758E-4</v>
      </c>
      <c r="M25" s="4" t="s">
        <v>558</v>
      </c>
    </row>
    <row r="26" spans="1:13" x14ac:dyDescent="0.3">
      <c r="A26" s="14" t="s">
        <v>567</v>
      </c>
      <c r="B26" s="19">
        <v>-0.96108686761431705</v>
      </c>
      <c r="C26" s="19">
        <v>-0.705752512973571</v>
      </c>
      <c r="D26" s="19">
        <v>-1.6504465381786799</v>
      </c>
      <c r="E26" s="19">
        <v>-1.0489106450277199</v>
      </c>
      <c r="F26" s="19">
        <v>4.7435172730120296</v>
      </c>
      <c r="G26" s="19">
        <v>-0.19024390678563699</v>
      </c>
      <c r="H26" s="19">
        <v>0.399920016344185</v>
      </c>
      <c r="I26" s="10">
        <v>1.1995062568253599E-3</v>
      </c>
      <c r="J26" s="10">
        <v>2.6665735028701802E-3</v>
      </c>
      <c r="K26" s="10">
        <v>3.15317738593984E-4</v>
      </c>
      <c r="L26" s="10">
        <v>7.8672172696843303E-4</v>
      </c>
      <c r="M26" s="4" t="s">
        <v>558</v>
      </c>
    </row>
    <row r="27" spans="1:13" x14ac:dyDescent="0.3">
      <c r="A27" s="14" t="s">
        <v>568</v>
      </c>
      <c r="B27" s="19">
        <v>3.6509759686177601</v>
      </c>
      <c r="C27" s="19">
        <v>4.0209005877659703</v>
      </c>
      <c r="D27" s="19">
        <v>2.8152350353803501</v>
      </c>
      <c r="E27" s="19">
        <v>-1.4371446750788499</v>
      </c>
      <c r="F27" s="19">
        <v>7.2782319645928304</v>
      </c>
      <c r="G27" s="19">
        <v>-0.189086313913227</v>
      </c>
      <c r="H27" s="19">
        <v>0.416200000287406</v>
      </c>
      <c r="I27" s="10">
        <v>6.7280636683754501E-4</v>
      </c>
      <c r="J27" s="10">
        <v>1.84698088099672E-3</v>
      </c>
      <c r="K27" s="10">
        <v>1.4593138069808999E-4</v>
      </c>
      <c r="L27" s="10">
        <v>4.70765581259482E-4</v>
      </c>
      <c r="M27" s="4" t="s">
        <v>558</v>
      </c>
    </row>
    <row r="28" spans="1:13" x14ac:dyDescent="0.3">
      <c r="A28" s="14" t="s">
        <v>506</v>
      </c>
      <c r="B28" s="19">
        <v>-9.1050061806276603E-2</v>
      </c>
      <c r="C28" s="19">
        <v>0.15193000010812499</v>
      </c>
      <c r="D28" s="19">
        <v>-0.75591287712323296</v>
      </c>
      <c r="E28" s="19">
        <v>-1.1343244978184699</v>
      </c>
      <c r="F28" s="19">
        <v>5.242887711142</v>
      </c>
      <c r="G28" s="19">
        <v>-0.187267473387735</v>
      </c>
      <c r="H28" s="19">
        <v>0.40231953643116802</v>
      </c>
      <c r="I28" s="10">
        <v>7.5971268625984204E-5</v>
      </c>
      <c r="J28" s="10">
        <v>2.3091954227340901E-4</v>
      </c>
      <c r="K28" s="10">
        <v>1.8942415930154E-4</v>
      </c>
      <c r="L28" s="10">
        <v>4.9578751668101603E-4</v>
      </c>
      <c r="M28" s="4" t="s">
        <v>558</v>
      </c>
    </row>
    <row r="29" spans="1:13" x14ac:dyDescent="0.3">
      <c r="A29" s="14" t="s">
        <v>569</v>
      </c>
      <c r="B29" s="19">
        <v>-1.1649872760436399</v>
      </c>
      <c r="C29" s="19">
        <v>-0.91892163044681796</v>
      </c>
      <c r="D29" s="19">
        <v>-1.81819192802229</v>
      </c>
      <c r="E29" s="19">
        <v>-0.99946074920001604</v>
      </c>
      <c r="F29" s="19">
        <v>4.6937795924516301</v>
      </c>
      <c r="G29" s="19">
        <v>-0.18090144938666899</v>
      </c>
      <c r="H29" s="19">
        <v>0.40920000031298898</v>
      </c>
      <c r="I29" s="10">
        <v>1.7530306719126499E-3</v>
      </c>
      <c r="J29" s="10">
        <v>3.6044664875192101E-3</v>
      </c>
      <c r="K29" s="10">
        <v>4.0136975581058301E-4</v>
      </c>
      <c r="L29" s="10">
        <v>9.2738407562177605E-4</v>
      </c>
      <c r="M29" s="4" t="s">
        <v>558</v>
      </c>
    </row>
    <row r="30" spans="1:13" x14ac:dyDescent="0.3">
      <c r="A30" s="14" t="s">
        <v>570</v>
      </c>
      <c r="B30" s="19">
        <v>-1.5972699945301001</v>
      </c>
      <c r="C30" s="19">
        <v>-1.38555698686053</v>
      </c>
      <c r="D30" s="19">
        <v>-2.1445757666616498</v>
      </c>
      <c r="E30" s="19">
        <v>-1.0061980076214001</v>
      </c>
      <c r="F30" s="19">
        <v>5.0555639643101999</v>
      </c>
      <c r="G30" s="19">
        <v>-0.177523436196347</v>
      </c>
      <c r="H30" s="19">
        <v>0.41320000029832399</v>
      </c>
      <c r="I30" s="10">
        <v>1.25814908366076E-3</v>
      </c>
      <c r="J30" s="10">
        <v>2.68006984197378E-3</v>
      </c>
      <c r="K30" s="10">
        <v>2.2327128784679199E-3</v>
      </c>
      <c r="L30" s="10">
        <v>4.1841600410100497E-3</v>
      </c>
      <c r="M30" s="4" t="s">
        <v>558</v>
      </c>
    </row>
    <row r="31" spans="1:13" x14ac:dyDescent="0.3">
      <c r="A31" s="14" t="s">
        <v>571</v>
      </c>
      <c r="B31" s="19">
        <v>0.233236492153443</v>
      </c>
      <c r="C31" s="19">
        <v>0.53954329695562497</v>
      </c>
      <c r="D31" s="19">
        <v>-0.63776701170110806</v>
      </c>
      <c r="E31" s="19">
        <v>-1.02772976295128</v>
      </c>
      <c r="F31" s="19">
        <v>5.4069874701537701</v>
      </c>
      <c r="G31" s="19">
        <v>-0.17702871653487501</v>
      </c>
      <c r="H31" s="19">
        <v>0.41931613704867199</v>
      </c>
      <c r="I31" s="10">
        <v>6.8156963091101802E-4</v>
      </c>
      <c r="J31" s="10">
        <v>1.7785729227760101E-3</v>
      </c>
      <c r="K31" s="10">
        <v>2.8537505576535201E-4</v>
      </c>
      <c r="L31" s="10">
        <v>7.9729759828421805E-4</v>
      </c>
      <c r="M31" s="4" t="s">
        <v>558</v>
      </c>
    </row>
    <row r="32" spans="1:13" x14ac:dyDescent="0.3">
      <c r="A32" s="14" t="s">
        <v>572</v>
      </c>
      <c r="B32" s="19">
        <v>-0.87314251971231005</v>
      </c>
      <c r="C32" s="19">
        <v>-0.61838343546767904</v>
      </c>
      <c r="D32" s="19">
        <v>-1.5739538634827399</v>
      </c>
      <c r="E32" s="19">
        <v>-0.87671784265627195</v>
      </c>
      <c r="F32" s="19">
        <v>4.3687980969400702</v>
      </c>
      <c r="G32" s="19">
        <v>-0.17451687876247601</v>
      </c>
      <c r="H32" s="19">
        <v>0.41411717685954802</v>
      </c>
      <c r="I32" s="10">
        <v>1.37054092318252E-3</v>
      </c>
      <c r="J32" s="10">
        <v>2.9648151263512398E-3</v>
      </c>
      <c r="K32" s="10">
        <v>1.6752295454822001E-4</v>
      </c>
      <c r="L32" s="10">
        <v>4.2852391217453799E-4</v>
      </c>
      <c r="M32" s="4" t="s">
        <v>558</v>
      </c>
    </row>
    <row r="33" spans="1:13" x14ac:dyDescent="0.3">
      <c r="A33" s="14" t="s">
        <v>573</v>
      </c>
      <c r="B33" s="19">
        <v>-1.43941355774974</v>
      </c>
      <c r="C33" s="19">
        <v>-1.21949328667601</v>
      </c>
      <c r="D33" s="19">
        <v>-2.0154414663522</v>
      </c>
      <c r="E33" s="19">
        <v>-0.947154603423768</v>
      </c>
      <c r="F33" s="19">
        <v>4.8011385812921104</v>
      </c>
      <c r="G33" s="19">
        <v>-0.169457594046795</v>
      </c>
      <c r="H33" s="19">
        <v>0.41000000031004602</v>
      </c>
      <c r="I33" s="10">
        <v>3.0916525732163202E-3</v>
      </c>
      <c r="J33" s="10">
        <v>5.7033878943572799E-3</v>
      </c>
      <c r="K33" s="10">
        <v>1.2160924217894701E-3</v>
      </c>
      <c r="L33" s="10">
        <v>2.4228257325034498E-3</v>
      </c>
      <c r="M33" s="4" t="s">
        <v>558</v>
      </c>
    </row>
    <row r="34" spans="1:13" x14ac:dyDescent="0.3">
      <c r="A34" s="14" t="s">
        <v>530</v>
      </c>
      <c r="B34" s="19">
        <v>4.3321967267459396</v>
      </c>
      <c r="C34" s="19">
        <v>4.6198220426334196</v>
      </c>
      <c r="D34" s="19">
        <v>3.4849582637670902</v>
      </c>
      <c r="E34" s="19">
        <v>-0.95831204863812902</v>
      </c>
      <c r="F34" s="19">
        <v>5.4404624433719704</v>
      </c>
      <c r="G34" s="19">
        <v>-0.160299549385266</v>
      </c>
      <c r="H34" s="19">
        <v>0.41591681692499199</v>
      </c>
      <c r="I34" s="10">
        <v>4.4544572739385196E-3</v>
      </c>
      <c r="J34" s="10">
        <v>9.9605354560795608E-3</v>
      </c>
      <c r="K34" s="10">
        <v>5.5041639825469099E-5</v>
      </c>
      <c r="L34" s="10">
        <v>2.01518928944202E-4</v>
      </c>
      <c r="M34" s="4" t="s">
        <v>558</v>
      </c>
    </row>
    <row r="35" spans="1:13" x14ac:dyDescent="0.3">
      <c r="A35" s="14" t="s">
        <v>574</v>
      </c>
      <c r="B35" s="19">
        <v>-0.71569079459137397</v>
      </c>
      <c r="C35" s="19">
        <v>-0.50492348705719703</v>
      </c>
      <c r="D35" s="19">
        <v>-1.33451180627703</v>
      </c>
      <c r="E35" s="19">
        <v>-0.86297242529332296</v>
      </c>
      <c r="F35" s="19">
        <v>4.4758154503424299</v>
      </c>
      <c r="G35" s="19">
        <v>-0.16027834235805399</v>
      </c>
      <c r="H35" s="19">
        <v>0.41660000028595601</v>
      </c>
      <c r="I35" s="10">
        <v>8.3599652821501301E-3</v>
      </c>
      <c r="J35" s="10">
        <v>1.4642820033968201E-2</v>
      </c>
      <c r="K35" s="10">
        <v>1.7685845886935699E-3</v>
      </c>
      <c r="L35" s="10">
        <v>3.6167153049934402E-3</v>
      </c>
      <c r="M35" s="4" t="s">
        <v>558</v>
      </c>
    </row>
    <row r="36" spans="1:13" x14ac:dyDescent="0.3">
      <c r="A36" s="14" t="s">
        <v>575</v>
      </c>
      <c r="B36" s="19">
        <v>-0.99153400994985197</v>
      </c>
      <c r="C36" s="19">
        <v>-0.77326427474314596</v>
      </c>
      <c r="D36" s="19">
        <v>-1.5940869499030199</v>
      </c>
      <c r="E36" s="19">
        <v>-0.81500933254354302</v>
      </c>
      <c r="F36" s="19">
        <v>4.6026168241079199</v>
      </c>
      <c r="G36" s="19">
        <v>-0.156428555213977</v>
      </c>
      <c r="H36" s="19">
        <v>0.419516097055949</v>
      </c>
      <c r="I36" s="10">
        <v>1.24690754511674E-2</v>
      </c>
      <c r="J36" s="10">
        <v>2.06643996221532E-2</v>
      </c>
      <c r="K36" s="10">
        <v>2.8922931204163598E-3</v>
      </c>
      <c r="L36" s="10">
        <v>5.5464038129561999E-3</v>
      </c>
      <c r="M36" s="4" t="s">
        <v>558</v>
      </c>
    </row>
    <row r="37" spans="1:13" x14ac:dyDescent="0.3">
      <c r="A37" s="14" t="s">
        <v>501</v>
      </c>
      <c r="B37" s="19">
        <v>-0.81905685071005996</v>
      </c>
      <c r="C37" s="19">
        <v>-0.58695345857218495</v>
      </c>
      <c r="D37" s="19">
        <v>-1.4323727770269401</v>
      </c>
      <c r="E37" s="19">
        <v>-0.85888230953623002</v>
      </c>
      <c r="F37" s="19">
        <v>5.1350392990338101</v>
      </c>
      <c r="G37" s="19">
        <v>-0.15466530700075301</v>
      </c>
      <c r="H37" s="19">
        <v>0.42620000025147903</v>
      </c>
      <c r="I37" s="10">
        <v>3.3577793609147599E-3</v>
      </c>
      <c r="J37" s="10">
        <v>6.7126611833277202E-3</v>
      </c>
      <c r="K37" s="10">
        <v>1.9566589047530702E-3</v>
      </c>
      <c r="L37" s="10">
        <v>3.9301195107077696E-3</v>
      </c>
      <c r="M37" s="4" t="s">
        <v>558</v>
      </c>
    </row>
    <row r="38" spans="1:13" x14ac:dyDescent="0.3">
      <c r="A38" s="14" t="s">
        <v>490</v>
      </c>
      <c r="B38" s="19">
        <v>-1.00725448205502</v>
      </c>
      <c r="C38" s="19">
        <v>-0.78638935208982597</v>
      </c>
      <c r="D38" s="19">
        <v>-1.5860171801190399</v>
      </c>
      <c r="E38" s="19">
        <v>-0.91058800818838803</v>
      </c>
      <c r="F38" s="19">
        <v>4.94861717957804</v>
      </c>
      <c r="G38" s="19">
        <v>-0.153745946551406</v>
      </c>
      <c r="H38" s="19">
        <v>0.42111577711418302</v>
      </c>
      <c r="I38" s="10">
        <v>4.2183909066934198E-3</v>
      </c>
      <c r="J38" s="10">
        <v>8.2583005293025598E-3</v>
      </c>
      <c r="K38" s="10">
        <v>1.33422607545382E-3</v>
      </c>
      <c r="L38" s="10">
        <v>2.8532316454335099E-3</v>
      </c>
      <c r="M38" s="4" t="s">
        <v>558</v>
      </c>
    </row>
    <row r="39" spans="1:13" x14ac:dyDescent="0.3">
      <c r="A39" s="14" t="s">
        <v>474</v>
      </c>
      <c r="B39" s="19">
        <v>-1.53142953683682</v>
      </c>
      <c r="C39" s="19">
        <v>-1.3421865397920101</v>
      </c>
      <c r="D39" s="19">
        <v>-2.0281384322352798</v>
      </c>
      <c r="E39" s="19">
        <v>-0.76516692628690497</v>
      </c>
      <c r="F39" s="19">
        <v>4.6797171567846103</v>
      </c>
      <c r="G39" s="19">
        <v>-0.15066407378926699</v>
      </c>
      <c r="H39" s="19">
        <v>0.42580000025290299</v>
      </c>
      <c r="I39" s="10">
        <v>1.0027986439594599E-2</v>
      </c>
      <c r="J39" s="10">
        <v>1.67268596873201E-2</v>
      </c>
      <c r="K39" s="10">
        <v>4.7589548199115502E-3</v>
      </c>
      <c r="L39" s="10">
        <v>8.3795857493917693E-3</v>
      </c>
      <c r="M39" s="4" t="s">
        <v>558</v>
      </c>
    </row>
    <row r="40" spans="1:13" x14ac:dyDescent="0.3">
      <c r="A40" s="14" t="s">
        <v>576</v>
      </c>
      <c r="B40" s="19">
        <v>6.3734762640353502</v>
      </c>
      <c r="C40" s="19">
        <v>6.58908087409527</v>
      </c>
      <c r="D40" s="19">
        <v>5.8910970235113096</v>
      </c>
      <c r="E40" s="19">
        <v>-0.61796107397883904</v>
      </c>
      <c r="F40" s="19">
        <v>3.40408602856672</v>
      </c>
      <c r="G40" s="19">
        <v>-0.15049882367637099</v>
      </c>
      <c r="H40" s="19">
        <v>0.42580000025290299</v>
      </c>
      <c r="I40" s="10">
        <v>1.6851525577187099E-2</v>
      </c>
      <c r="J40" s="10">
        <v>3.2331110516537601E-2</v>
      </c>
      <c r="K40" s="10">
        <v>3.2683787391795402E-4</v>
      </c>
      <c r="L40" s="10">
        <v>1.01616885482596E-3</v>
      </c>
      <c r="M40" s="4" t="s">
        <v>558</v>
      </c>
    </row>
    <row r="41" spans="1:13" x14ac:dyDescent="0.3">
      <c r="A41" s="14" t="s">
        <v>527</v>
      </c>
      <c r="B41" s="19">
        <v>5.0626574906956696</v>
      </c>
      <c r="C41" s="19">
        <v>5.22402768604824</v>
      </c>
      <c r="D41" s="19">
        <v>4.7639420425871002</v>
      </c>
      <c r="E41" s="19">
        <v>-0.68806205596723702</v>
      </c>
      <c r="F41" s="19">
        <v>4.15206909172643</v>
      </c>
      <c r="G41" s="19">
        <v>-0.14594574867944499</v>
      </c>
      <c r="H41" s="19">
        <v>0.43071385746393498</v>
      </c>
      <c r="I41" s="10">
        <v>1.05125805682617E-2</v>
      </c>
      <c r="J41" s="10">
        <v>2.1276620263983699E-2</v>
      </c>
      <c r="K41" s="10">
        <v>2.4678726194700298E-3</v>
      </c>
      <c r="L41" s="10">
        <v>6.0258309279062096E-3</v>
      </c>
      <c r="M41" s="4" t="s">
        <v>558</v>
      </c>
    </row>
    <row r="42" spans="1:13" x14ac:dyDescent="0.3">
      <c r="A42" s="14" t="s">
        <v>577</v>
      </c>
      <c r="B42" s="19">
        <v>-1.25860071045619</v>
      </c>
      <c r="C42" s="19">
        <v>-1.0975150763160599</v>
      </c>
      <c r="D42" s="19">
        <v>-1.69181494933955</v>
      </c>
      <c r="E42" s="19">
        <v>-0.90252839216863001</v>
      </c>
      <c r="F42" s="19">
        <v>5.5586192134249304</v>
      </c>
      <c r="G42" s="19">
        <v>-0.14584274474835501</v>
      </c>
      <c r="H42" s="19">
        <v>0.42111577711418302</v>
      </c>
      <c r="I42" s="10">
        <v>1.9754894775557402E-3</v>
      </c>
      <c r="J42" s="10">
        <v>4.2065349998369099E-3</v>
      </c>
      <c r="K42" s="10">
        <v>1.45277017777641E-2</v>
      </c>
      <c r="L42" s="10">
        <v>2.3507407593190699E-2</v>
      </c>
      <c r="M42" s="4" t="s">
        <v>558</v>
      </c>
    </row>
    <row r="43" spans="1:13" x14ac:dyDescent="0.3">
      <c r="A43" s="14" t="s">
        <v>457</v>
      </c>
      <c r="B43" s="19">
        <v>-0.92616483121614701</v>
      </c>
      <c r="C43" s="19">
        <v>-0.67978678483168697</v>
      </c>
      <c r="D43" s="19">
        <v>-1.5357757450373599</v>
      </c>
      <c r="E43" s="19">
        <v>-1.03853796121039</v>
      </c>
      <c r="F43" s="19">
        <v>6.3808789853155199</v>
      </c>
      <c r="G43" s="19">
        <v>-0.14489449050577899</v>
      </c>
      <c r="H43" s="19">
        <v>0.42520000025504101</v>
      </c>
      <c r="I43" s="10">
        <v>2.5253222401831798E-4</v>
      </c>
      <c r="J43" s="10">
        <v>6.6668391982137201E-4</v>
      </c>
      <c r="K43" s="10">
        <v>1.1687510173922901E-3</v>
      </c>
      <c r="L43" s="10">
        <v>2.5633449076316898E-3</v>
      </c>
      <c r="M43" s="4" t="s">
        <v>558</v>
      </c>
    </row>
    <row r="44" spans="1:13" x14ac:dyDescent="0.3">
      <c r="A44" s="14" t="s">
        <v>528</v>
      </c>
      <c r="B44" s="19">
        <v>-1.3365098014138099</v>
      </c>
      <c r="C44" s="19">
        <v>-1.15908134045389</v>
      </c>
      <c r="D44" s="19">
        <v>-1.8268692009128</v>
      </c>
      <c r="E44" s="19">
        <v>-0.75686265582309198</v>
      </c>
      <c r="F44" s="19">
        <v>4.7068758974911802</v>
      </c>
      <c r="G44" s="19">
        <v>-0.14099058291257899</v>
      </c>
      <c r="H44" s="19">
        <v>0.426800000249344</v>
      </c>
      <c r="I44" s="10">
        <v>1.5892299056617501E-2</v>
      </c>
      <c r="J44" s="10">
        <v>2.5950522374586001E-2</v>
      </c>
      <c r="K44" s="10">
        <v>8.2622819191882392E-3</v>
      </c>
      <c r="L44" s="10">
        <v>1.3705132376262899E-2</v>
      </c>
      <c r="M44" s="4" t="s">
        <v>558</v>
      </c>
    </row>
    <row r="45" spans="1:13" x14ac:dyDescent="0.3">
      <c r="A45" s="14" t="s">
        <v>480</v>
      </c>
      <c r="B45" s="19">
        <v>-1.4390257216889</v>
      </c>
      <c r="C45" s="19">
        <v>-1.26934380538595</v>
      </c>
      <c r="D45" s="19">
        <v>-1.89334227583644</v>
      </c>
      <c r="E45" s="19">
        <v>-0.762041425490396</v>
      </c>
      <c r="F45" s="19">
        <v>4.9241897326868598</v>
      </c>
      <c r="G45" s="19">
        <v>-0.139452257016833</v>
      </c>
      <c r="H45" s="19">
        <v>0.433713257573349</v>
      </c>
      <c r="I45" s="10">
        <v>1.22411660134708E-2</v>
      </c>
      <c r="J45" s="10">
        <v>1.9841050931809101E-2</v>
      </c>
      <c r="K45" s="10">
        <v>9.7447767318008093E-3</v>
      </c>
      <c r="L45" s="10">
        <v>1.6098286571682399E-2</v>
      </c>
      <c r="M45" s="4" t="s">
        <v>558</v>
      </c>
    </row>
    <row r="46" spans="1:13" x14ac:dyDescent="0.3">
      <c r="A46" s="14" t="s">
        <v>537</v>
      </c>
      <c r="B46" s="19">
        <v>3.3993941449329799</v>
      </c>
      <c r="C46" s="19">
        <v>3.6608459128419302</v>
      </c>
      <c r="D46" s="19">
        <v>2.9185570942525598</v>
      </c>
      <c r="E46" s="19">
        <v>-0.83586588143695995</v>
      </c>
      <c r="F46" s="19">
        <v>5.19037975441318</v>
      </c>
      <c r="G46" s="19">
        <v>-0.136331110241903</v>
      </c>
      <c r="H46" s="19">
        <v>0.42911417740560298</v>
      </c>
      <c r="I46" s="10">
        <v>1.7893223170758699E-2</v>
      </c>
      <c r="J46" s="10">
        <v>3.2423212333634301E-2</v>
      </c>
      <c r="K46" s="10">
        <v>1.6444601840792301E-3</v>
      </c>
      <c r="L46" s="10">
        <v>4.1017932238478E-3</v>
      </c>
      <c r="M46" s="4" t="s">
        <v>558</v>
      </c>
    </row>
    <row r="47" spans="1:13" x14ac:dyDescent="0.3">
      <c r="A47" s="14" t="s">
        <v>456</v>
      </c>
      <c r="B47" s="19">
        <v>-1.35484246812692</v>
      </c>
      <c r="C47" s="19">
        <v>-1.1749081301065201</v>
      </c>
      <c r="D47" s="19">
        <v>-1.82439601713745</v>
      </c>
      <c r="E47" s="19">
        <v>-0.73742986424495605</v>
      </c>
      <c r="F47" s="19">
        <v>4.8078903987530799</v>
      </c>
      <c r="G47" s="19">
        <v>-0.13560542982141899</v>
      </c>
      <c r="H47" s="19">
        <v>0.43240000022952901</v>
      </c>
      <c r="I47" s="10">
        <v>2.0172376413561802E-2</v>
      </c>
      <c r="J47" s="10">
        <v>3.1713306545347798E-2</v>
      </c>
      <c r="K47" s="10">
        <v>8.7448114051925496E-3</v>
      </c>
      <c r="L47" s="10">
        <v>1.47534140083219E-2</v>
      </c>
      <c r="M47" s="4" t="s">
        <v>558</v>
      </c>
    </row>
    <row r="48" spans="1:13" x14ac:dyDescent="0.3">
      <c r="A48" s="14" t="s">
        <v>544</v>
      </c>
      <c r="B48" s="19">
        <v>4.2046647882370003</v>
      </c>
      <c r="C48" s="19">
        <v>4.42465854370176</v>
      </c>
      <c r="D48" s="19">
        <v>3.6252241490188499</v>
      </c>
      <c r="E48" s="19">
        <v>-0.84275063033056097</v>
      </c>
      <c r="F48" s="19">
        <v>5.9596696212887998</v>
      </c>
      <c r="G48" s="19">
        <v>-0.130632262908915</v>
      </c>
      <c r="H48" s="19">
        <v>0.43891221776311701</v>
      </c>
      <c r="I48" s="10">
        <v>2.2870028913009599E-2</v>
      </c>
      <c r="J48" s="10">
        <v>4.1351644488141999E-2</v>
      </c>
      <c r="K48" s="10">
        <v>6.7402882830804598E-3</v>
      </c>
      <c r="L48" s="10">
        <v>1.42606898805742E-2</v>
      </c>
      <c r="M48" s="4" t="s">
        <v>558</v>
      </c>
    </row>
    <row r="49" spans="1:13" x14ac:dyDescent="0.3">
      <c r="A49" s="14" t="s">
        <v>459</v>
      </c>
      <c r="B49" s="19">
        <v>-0.39330014362476101</v>
      </c>
      <c r="C49" s="19">
        <v>-0.180627937204414</v>
      </c>
      <c r="D49" s="19">
        <v>-0.94798651001812295</v>
      </c>
      <c r="E49" s="19">
        <v>-0.97795767159812197</v>
      </c>
      <c r="F49" s="19">
        <v>7.0328686171777299</v>
      </c>
      <c r="G49" s="19">
        <v>-0.126659068505202</v>
      </c>
      <c r="H49" s="19">
        <v>0.43391321758064499</v>
      </c>
      <c r="I49" s="10">
        <v>6.7365254579353402E-4</v>
      </c>
      <c r="J49" s="10">
        <v>1.72637529587591E-3</v>
      </c>
      <c r="K49" s="10">
        <v>3.5095898589640202E-3</v>
      </c>
      <c r="L49" s="10">
        <v>7.2143965984795199E-3</v>
      </c>
      <c r="M49" s="4" t="s">
        <v>558</v>
      </c>
    </row>
    <row r="50" spans="1:13" x14ac:dyDescent="0.3">
      <c r="A50" s="14" t="s">
        <v>460</v>
      </c>
      <c r="B50" s="19">
        <v>-1.43860602256095</v>
      </c>
      <c r="C50" s="19">
        <v>-1.29795426674294</v>
      </c>
      <c r="D50" s="19">
        <v>-1.8089372643349899</v>
      </c>
      <c r="E50" s="19">
        <v>-0.85790764598425795</v>
      </c>
      <c r="F50" s="19">
        <v>5.7541626749352401</v>
      </c>
      <c r="G50" s="19">
        <v>-0.124901730287148</v>
      </c>
      <c r="H50" s="19">
        <v>0.43231353752228302</v>
      </c>
      <c r="I50" s="10">
        <v>3.2278177292272398E-3</v>
      </c>
      <c r="J50" s="10">
        <v>6.6920981200161702E-3</v>
      </c>
      <c r="K50" s="10">
        <v>2.00986999151666E-2</v>
      </c>
      <c r="L50" s="10">
        <v>3.1625556051024697E-2</v>
      </c>
      <c r="M50" s="4" t="s">
        <v>558</v>
      </c>
    </row>
    <row r="51" spans="1:13" x14ac:dyDescent="0.3">
      <c r="A51" s="14" t="s">
        <v>578</v>
      </c>
      <c r="B51" s="19">
        <v>-0.36167942687121901</v>
      </c>
      <c r="C51" s="19">
        <v>-0.13675115725839099</v>
      </c>
      <c r="D51" s="19">
        <v>-0.95886130348748</v>
      </c>
      <c r="E51" s="19">
        <v>-0.78179252271394994</v>
      </c>
      <c r="F51" s="19">
        <v>5.8718363296129299</v>
      </c>
      <c r="G51" s="19">
        <v>-0.12105018460087399</v>
      </c>
      <c r="H51" s="19">
        <v>0.44471105797494598</v>
      </c>
      <c r="I51" s="10">
        <v>1.35147610088053E-2</v>
      </c>
      <c r="J51" s="10">
        <v>2.3879065163662901E-2</v>
      </c>
      <c r="K51" s="10">
        <v>1.14782768123994E-2</v>
      </c>
      <c r="L51" s="10">
        <v>2.03199845736305E-2</v>
      </c>
      <c r="M51" s="4" t="s">
        <v>558</v>
      </c>
    </row>
    <row r="52" spans="1:13" x14ac:dyDescent="0.3">
      <c r="A52" s="14" t="s">
        <v>579</v>
      </c>
      <c r="B52" s="19">
        <v>-0.85109048673985999</v>
      </c>
      <c r="C52" s="19">
        <v>-0.681561093346994</v>
      </c>
      <c r="D52" s="19">
        <v>-1.33967371322064</v>
      </c>
      <c r="E52" s="19">
        <v>-0.63821805182511604</v>
      </c>
      <c r="F52" s="19">
        <v>4.4981127386874897</v>
      </c>
      <c r="G52" s="19">
        <v>-0.119562634484863</v>
      </c>
      <c r="H52" s="19">
        <v>0.43551289763902101</v>
      </c>
      <c r="I52" s="10">
        <v>1.83595782222741E-2</v>
      </c>
      <c r="J52" s="10">
        <v>2.9634828925563499E-2</v>
      </c>
      <c r="K52" s="10">
        <v>8.6956687652682604E-3</v>
      </c>
      <c r="L52" s="10">
        <v>1.5060907019711901E-2</v>
      </c>
      <c r="M52" s="4" t="s">
        <v>558</v>
      </c>
    </row>
    <row r="53" spans="1:13" x14ac:dyDescent="0.3">
      <c r="A53" s="14" t="s">
        <v>458</v>
      </c>
      <c r="B53" s="19">
        <v>-1.17553217138634</v>
      </c>
      <c r="C53" s="19">
        <v>-0.98068845772249602</v>
      </c>
      <c r="D53" s="19">
        <v>-1.6906726962823699</v>
      </c>
      <c r="E53" s="19">
        <v>-0.68127662318179305</v>
      </c>
      <c r="F53" s="19">
        <v>5.4759591289025904</v>
      </c>
      <c r="G53" s="19">
        <v>-0.112223730227948</v>
      </c>
      <c r="H53" s="19">
        <v>0.44560000018350499</v>
      </c>
      <c r="I53" s="10">
        <v>1.6861198804907399E-2</v>
      </c>
      <c r="J53" s="10">
        <v>2.84574871739104E-2</v>
      </c>
      <c r="K53" s="10">
        <v>9.6858206331265403E-3</v>
      </c>
      <c r="L53" s="10">
        <v>1.69162532193519E-2</v>
      </c>
      <c r="M53" s="4" t="s">
        <v>558</v>
      </c>
    </row>
    <row r="54" spans="1:13" x14ac:dyDescent="0.3">
      <c r="A54" s="14" t="s">
        <v>580</v>
      </c>
      <c r="B54" s="19">
        <v>0.85509620566900602</v>
      </c>
      <c r="C54" s="19">
        <v>0.98857558723253702</v>
      </c>
      <c r="D54" s="19">
        <v>0.46852124943833301</v>
      </c>
      <c r="E54" s="19">
        <v>-0.48977024209200798</v>
      </c>
      <c r="F54" s="19">
        <v>5.1599615821193296</v>
      </c>
      <c r="G54" s="19">
        <v>-8.4398052583207497E-2</v>
      </c>
      <c r="H54" s="19">
        <v>0.458508298479541</v>
      </c>
      <c r="I54" s="10">
        <v>2.3850792195189398E-2</v>
      </c>
      <c r="J54" s="10">
        <v>4.0203992752137901E-2</v>
      </c>
      <c r="K54" s="10">
        <v>2.9139187352911902E-2</v>
      </c>
      <c r="L54" s="10">
        <v>4.7832598374244098E-2</v>
      </c>
      <c r="M54" s="4" t="s">
        <v>558</v>
      </c>
    </row>
    <row r="55" spans="1:13" x14ac:dyDescent="0.3">
      <c r="A55" s="14" t="s">
        <v>551</v>
      </c>
      <c r="B55" s="19">
        <v>5.5984271588473096</v>
      </c>
      <c r="C55" s="19">
        <v>5.3775904636204999</v>
      </c>
      <c r="D55" s="19">
        <v>5.9864716236407904</v>
      </c>
      <c r="E55" s="19">
        <v>0.56359383547401098</v>
      </c>
      <c r="F55" s="19">
        <v>4.6216102014471101</v>
      </c>
      <c r="G55" s="19">
        <v>0.103304231616393</v>
      </c>
      <c r="H55" s="19">
        <v>0.444311137960332</v>
      </c>
      <c r="I55" s="10">
        <v>6.1532457276424601E-3</v>
      </c>
      <c r="J55" s="10">
        <v>1.2807141396214E-2</v>
      </c>
      <c r="K55" s="10">
        <v>1.4800919311244E-2</v>
      </c>
      <c r="L55" s="10">
        <v>2.8384893795812698E-2</v>
      </c>
      <c r="M55" s="4" t="s">
        <v>559</v>
      </c>
    </row>
    <row r="56" spans="1:13" x14ac:dyDescent="0.3">
      <c r="A56" s="14" t="s">
        <v>581</v>
      </c>
      <c r="B56" s="19">
        <v>-0.833140760709558</v>
      </c>
      <c r="C56" s="19">
        <v>-0.91589282009577999</v>
      </c>
      <c r="D56" s="19">
        <v>-0.55280573893282203</v>
      </c>
      <c r="E56" s="19">
        <v>0.75129492821670096</v>
      </c>
      <c r="F56" s="19">
        <v>6.3745581183711302</v>
      </c>
      <c r="G56" s="19">
        <v>0.105872854822972</v>
      </c>
      <c r="H56" s="19">
        <v>0.45220000016080297</v>
      </c>
      <c r="I56" s="10">
        <v>5.4770532569461596E-3</v>
      </c>
      <c r="J56" s="10">
        <v>1.0816609997927801E-2</v>
      </c>
      <c r="K56" s="10">
        <v>3.0922790491136699E-2</v>
      </c>
      <c r="L56" s="10">
        <v>4.7825313719587599E-2</v>
      </c>
      <c r="M56" s="4" t="s">
        <v>559</v>
      </c>
    </row>
    <row r="57" spans="1:13" x14ac:dyDescent="0.3">
      <c r="A57" s="14" t="s">
        <v>554</v>
      </c>
      <c r="B57" s="19">
        <v>4.5922648200158402</v>
      </c>
      <c r="C57" s="19">
        <v>3.98678253615862</v>
      </c>
      <c r="D57" s="19">
        <v>5.6656054333349104</v>
      </c>
      <c r="E57" s="19">
        <v>0.75969570204354098</v>
      </c>
      <c r="F57" s="19">
        <v>6.8363477304758602</v>
      </c>
      <c r="G57" s="19">
        <v>0.106445802208743</v>
      </c>
      <c r="H57" s="19">
        <v>0.44651069804071802</v>
      </c>
      <c r="I57" s="10">
        <v>1.33468193709146E-2</v>
      </c>
      <c r="J57" s="10">
        <v>2.5280505619291401E-2</v>
      </c>
      <c r="K57" s="10">
        <v>1.65336822845118E-2</v>
      </c>
      <c r="L57" s="10">
        <v>3.1014598293640401E-2</v>
      </c>
      <c r="M57" s="4" t="s">
        <v>559</v>
      </c>
    </row>
    <row r="58" spans="1:13" x14ac:dyDescent="0.3">
      <c r="A58" s="14" t="s">
        <v>508</v>
      </c>
      <c r="B58" s="19">
        <v>5.5129591424353404</v>
      </c>
      <c r="C58" s="19">
        <v>5.3154444867194197</v>
      </c>
      <c r="D58" s="19">
        <v>6.02818572605009</v>
      </c>
      <c r="E58" s="19">
        <v>0.68468833910968796</v>
      </c>
      <c r="F58" s="19">
        <v>5.3955600077749901</v>
      </c>
      <c r="G58" s="19">
        <v>0.111218339189051</v>
      </c>
      <c r="H58" s="19">
        <v>0.44340000019111597</v>
      </c>
      <c r="I58" s="10">
        <v>3.71649478404802E-3</v>
      </c>
      <c r="J58" s="10">
        <v>8.3852532473126708E-3</v>
      </c>
      <c r="K58" s="10">
        <v>6.4323398288003803E-3</v>
      </c>
      <c r="L58" s="10">
        <v>1.38214320054487E-2</v>
      </c>
      <c r="M58" s="4" t="s">
        <v>559</v>
      </c>
    </row>
    <row r="59" spans="1:13" x14ac:dyDescent="0.3">
      <c r="A59" s="14" t="s">
        <v>582</v>
      </c>
      <c r="B59" s="19">
        <v>-1.3311325389328501</v>
      </c>
      <c r="C59" s="19">
        <v>-1.44367944356077</v>
      </c>
      <c r="D59" s="19">
        <v>-0.97144222156089699</v>
      </c>
      <c r="E59" s="19">
        <v>0.76058918639574502</v>
      </c>
      <c r="F59" s="19">
        <v>6.2968061269530997</v>
      </c>
      <c r="G59" s="19">
        <v>0.11168514075965701</v>
      </c>
      <c r="H59" s="19">
        <v>0.44560000018350499</v>
      </c>
      <c r="I59" s="10">
        <v>3.9167061939269403E-3</v>
      </c>
      <c r="J59" s="10">
        <v>7.97534637463208E-3</v>
      </c>
      <c r="K59" s="10">
        <v>1.84445678495605E-2</v>
      </c>
      <c r="L59" s="10">
        <v>3.0417575947965E-2</v>
      </c>
      <c r="M59" s="4" t="s">
        <v>559</v>
      </c>
    </row>
    <row r="60" spans="1:13" x14ac:dyDescent="0.3">
      <c r="A60" s="14" t="s">
        <v>583</v>
      </c>
      <c r="B60" s="19">
        <v>-1.2101545277888199</v>
      </c>
      <c r="C60" s="19">
        <v>-1.3615868277226</v>
      </c>
      <c r="D60" s="19">
        <v>-0.73777790334888904</v>
      </c>
      <c r="E60" s="19">
        <v>0.63906526946021902</v>
      </c>
      <c r="F60" s="19">
        <v>4.5113745612415599</v>
      </c>
      <c r="G60" s="19">
        <v>0.113373788101356</v>
      </c>
      <c r="H60" s="19">
        <v>0.43751249771201101</v>
      </c>
      <c r="I60" s="10">
        <v>8.6873113877803092E-3</v>
      </c>
      <c r="J60" s="10">
        <v>1.5185673697765099E-2</v>
      </c>
      <c r="K60" s="10">
        <v>8.7040456720602899E-3</v>
      </c>
      <c r="L60" s="10">
        <v>1.4769269326873599E-2</v>
      </c>
      <c r="M60" s="4" t="s">
        <v>559</v>
      </c>
    </row>
    <row r="61" spans="1:13" x14ac:dyDescent="0.3">
      <c r="A61" s="14" t="s">
        <v>550</v>
      </c>
      <c r="B61" s="19">
        <v>2.9063669081221901</v>
      </c>
      <c r="C61" s="19">
        <v>2.6978164942251799</v>
      </c>
      <c r="D61" s="19">
        <v>3.3578395511714301</v>
      </c>
      <c r="E61" s="19">
        <v>0.581426011850108</v>
      </c>
      <c r="F61" s="19">
        <v>4.1087719829846003</v>
      </c>
      <c r="G61" s="19">
        <v>0.119325748816344</v>
      </c>
      <c r="H61" s="19">
        <v>0.42431513723070102</v>
      </c>
      <c r="I61" s="10">
        <v>9.4412548805527304E-4</v>
      </c>
      <c r="J61" s="10">
        <v>2.1924667299359998E-3</v>
      </c>
      <c r="K61" s="10">
        <v>4.52050054669001E-4</v>
      </c>
      <c r="L61" s="10">
        <v>1.28459118787136E-3</v>
      </c>
      <c r="M61" s="4" t="s">
        <v>559</v>
      </c>
    </row>
    <row r="62" spans="1:13" x14ac:dyDescent="0.3">
      <c r="A62" s="14" t="s">
        <v>523</v>
      </c>
      <c r="B62" s="19">
        <v>0.370158045201612</v>
      </c>
      <c r="C62" s="19">
        <v>0.190502160247356</v>
      </c>
      <c r="D62" s="19">
        <v>1.0370833097839001</v>
      </c>
      <c r="E62" s="19">
        <v>0.882875474225984</v>
      </c>
      <c r="F62" s="19">
        <v>6.9988267051007398</v>
      </c>
      <c r="G62" s="19">
        <v>0.120337972082575</v>
      </c>
      <c r="H62" s="19">
        <v>0.44160000019735901</v>
      </c>
      <c r="I62" s="10">
        <v>1.7327856729260401E-2</v>
      </c>
      <c r="J62" s="10">
        <v>3.0364779443632899E-2</v>
      </c>
      <c r="K62" s="10">
        <v>1.06896182111752E-2</v>
      </c>
      <c r="L62" s="10">
        <v>1.9766339068251301E-2</v>
      </c>
      <c r="M62" s="4" t="s">
        <v>559</v>
      </c>
    </row>
    <row r="63" spans="1:13" x14ac:dyDescent="0.3">
      <c r="A63" s="14" t="s">
        <v>507</v>
      </c>
      <c r="B63" s="19">
        <v>2.19694409144841</v>
      </c>
      <c r="C63" s="19">
        <v>1.68933188240406</v>
      </c>
      <c r="D63" s="19">
        <v>4.5462176253928002</v>
      </c>
      <c r="E63" s="19">
        <v>0.97497112105255901</v>
      </c>
      <c r="F63" s="19">
        <v>7.7064658749659003</v>
      </c>
      <c r="G63" s="19">
        <v>0.120426260218724</v>
      </c>
      <c r="H63" s="19">
        <v>0.43980000020361798</v>
      </c>
      <c r="I63" s="10">
        <v>1.0397220523397199E-2</v>
      </c>
      <c r="J63" s="10">
        <v>2.0145941261685198E-2</v>
      </c>
      <c r="K63" s="10">
        <v>1.18663700221505E-2</v>
      </c>
      <c r="L63" s="10">
        <v>2.28044406016292E-2</v>
      </c>
      <c r="M63" s="4" t="s">
        <v>559</v>
      </c>
    </row>
    <row r="64" spans="1:13" x14ac:dyDescent="0.3">
      <c r="A64" s="14" t="s">
        <v>584</v>
      </c>
      <c r="B64" s="19">
        <v>9.4883739466269308</v>
      </c>
      <c r="C64" s="19">
        <v>9.3512588442157405</v>
      </c>
      <c r="D64" s="19">
        <v>9.8580777251579903</v>
      </c>
      <c r="E64" s="19">
        <v>0.58779136372087404</v>
      </c>
      <c r="F64" s="19">
        <v>4.2050277690056097</v>
      </c>
      <c r="G64" s="19">
        <v>0.12338434334170099</v>
      </c>
      <c r="H64" s="19">
        <v>0.43571285764632001</v>
      </c>
      <c r="I64" s="10">
        <v>1.1760295045069301E-4</v>
      </c>
      <c r="J64" s="10">
        <v>4.3125706288036101E-4</v>
      </c>
      <c r="K64" s="10">
        <v>3.7597063635896001E-3</v>
      </c>
      <c r="L64" s="10">
        <v>8.7644898944993395E-3</v>
      </c>
      <c r="M64" s="4" t="s">
        <v>559</v>
      </c>
    </row>
    <row r="65" spans="1:13" x14ac:dyDescent="0.3">
      <c r="A65" s="14" t="s">
        <v>525</v>
      </c>
      <c r="B65" s="19">
        <v>2.7687749316742298</v>
      </c>
      <c r="C65" s="19">
        <v>2.3713796984425799</v>
      </c>
      <c r="D65" s="19">
        <v>3.49174630708435</v>
      </c>
      <c r="E65" s="19">
        <v>0.75339057040601998</v>
      </c>
      <c r="F65" s="19">
        <v>5.2422682749014404</v>
      </c>
      <c r="G65" s="19">
        <v>0.12466558171063701</v>
      </c>
      <c r="H65" s="19">
        <v>0.43751249771201101</v>
      </c>
      <c r="I65" s="10">
        <v>2.9613716018781098E-3</v>
      </c>
      <c r="J65" s="10">
        <v>6.4593689697960898E-3</v>
      </c>
      <c r="K65" s="10">
        <v>2.7018821163649499E-3</v>
      </c>
      <c r="L65" s="10">
        <v>6.3459750932575902E-3</v>
      </c>
      <c r="M65" s="4" t="s">
        <v>559</v>
      </c>
    </row>
    <row r="66" spans="1:13" x14ac:dyDescent="0.3">
      <c r="A66" s="14" t="s">
        <v>536</v>
      </c>
      <c r="B66" s="19">
        <v>1.0116003770492299</v>
      </c>
      <c r="C66" s="19">
        <v>0.82710771194500099</v>
      </c>
      <c r="D66" s="19">
        <v>1.66941423872909</v>
      </c>
      <c r="E66" s="19">
        <v>0.72492061242926698</v>
      </c>
      <c r="F66" s="19">
        <v>5.1907446385747198</v>
      </c>
      <c r="G66" s="19">
        <v>0.12685975906438399</v>
      </c>
      <c r="H66" s="19">
        <v>0.44091181783614403</v>
      </c>
      <c r="I66" s="10">
        <v>1.80087057498182E-2</v>
      </c>
      <c r="J66" s="10">
        <v>3.0693914943399798E-2</v>
      </c>
      <c r="K66" s="10">
        <v>2.34950689752037E-3</v>
      </c>
      <c r="L66" s="10">
        <v>5.2837957991696098E-3</v>
      </c>
      <c r="M66" s="4" t="s">
        <v>559</v>
      </c>
    </row>
    <row r="67" spans="1:13" x14ac:dyDescent="0.3">
      <c r="A67" s="14" t="s">
        <v>543</v>
      </c>
      <c r="B67" s="19">
        <v>2.0855360226113602</v>
      </c>
      <c r="C67" s="19">
        <v>1.7820204178055701</v>
      </c>
      <c r="D67" s="19">
        <v>2.8508366975625399</v>
      </c>
      <c r="E67" s="19">
        <v>0.80091433613819196</v>
      </c>
      <c r="F67" s="19">
        <v>5.5115133072527902</v>
      </c>
      <c r="G67" s="19">
        <v>0.13095310625985601</v>
      </c>
      <c r="H67" s="19">
        <v>0.43580000021758802</v>
      </c>
      <c r="I67" s="10">
        <v>1.1661836903975001E-2</v>
      </c>
      <c r="J67" s="10">
        <v>2.1356008204351001E-2</v>
      </c>
      <c r="K67" s="10">
        <v>2.4245798032196098E-3</v>
      </c>
      <c r="L67" s="10">
        <v>5.63255861482674E-3</v>
      </c>
      <c r="M67" s="4" t="s">
        <v>559</v>
      </c>
    </row>
    <row r="68" spans="1:13" x14ac:dyDescent="0.3">
      <c r="A68" s="14" t="s">
        <v>509</v>
      </c>
      <c r="B68" s="19">
        <v>0.73083065943117098</v>
      </c>
      <c r="C68" s="19">
        <v>0.54640127057007903</v>
      </c>
      <c r="D68" s="19">
        <v>1.2761032636749301</v>
      </c>
      <c r="E68" s="19">
        <v>0.77827702937708398</v>
      </c>
      <c r="F68" s="19">
        <v>5.0656638620643699</v>
      </c>
      <c r="G68" s="19">
        <v>0.13236855596268801</v>
      </c>
      <c r="H68" s="19">
        <v>0.43360000022530698</v>
      </c>
      <c r="I68" s="10">
        <v>1.3581036935176E-2</v>
      </c>
      <c r="J68" s="10">
        <v>2.3682041553630101E-2</v>
      </c>
      <c r="K68" s="10">
        <v>4.3637146589138301E-3</v>
      </c>
      <c r="L68" s="10">
        <v>8.9659024482444897E-3</v>
      </c>
      <c r="M68" s="4" t="s">
        <v>559</v>
      </c>
    </row>
    <row r="69" spans="1:13" x14ac:dyDescent="0.3">
      <c r="A69" s="14" t="s">
        <v>521</v>
      </c>
      <c r="B69" s="19">
        <v>0.44367407826397098</v>
      </c>
      <c r="C69" s="19">
        <v>0.20548006675011801</v>
      </c>
      <c r="D69" s="19">
        <v>1.33456392266121</v>
      </c>
      <c r="E69" s="19">
        <v>0.79264470730374703</v>
      </c>
      <c r="F69" s="19">
        <v>5.3718632492287499</v>
      </c>
      <c r="G69" s="19">
        <v>0.13813445996360799</v>
      </c>
      <c r="H69" s="19">
        <v>0.43340000022601</v>
      </c>
      <c r="I69" s="10">
        <v>1.32799096878017E-2</v>
      </c>
      <c r="J69" s="10">
        <v>2.31312870558152E-2</v>
      </c>
      <c r="K69" s="10">
        <v>1.82768748795178E-3</v>
      </c>
      <c r="L69" s="10">
        <v>4.2118381654724498E-3</v>
      </c>
      <c r="M69" s="4" t="s">
        <v>559</v>
      </c>
    </row>
    <row r="70" spans="1:13" x14ac:dyDescent="0.3">
      <c r="A70" s="14" t="s">
        <v>555</v>
      </c>
      <c r="B70" s="19">
        <v>2.4344206502957002</v>
      </c>
      <c r="C70" s="19">
        <v>2.12241816976326</v>
      </c>
      <c r="D70" s="19">
        <v>3.4506904050815201</v>
      </c>
      <c r="E70" s="19">
        <v>1.0084416861027401</v>
      </c>
      <c r="F70" s="19">
        <v>6.1401309012404104</v>
      </c>
      <c r="G70" s="19">
        <v>0.149856234121378</v>
      </c>
      <c r="H70" s="19">
        <v>0.43011397744205898</v>
      </c>
      <c r="I70" s="10">
        <v>4.1997868195712698E-3</v>
      </c>
      <c r="J70" s="10">
        <v>8.7422848178710707E-3</v>
      </c>
      <c r="K70" s="10">
        <v>5.1880826653047201E-4</v>
      </c>
      <c r="L70" s="10">
        <v>1.4625034795186999E-3</v>
      </c>
      <c r="M70" s="4" t="s">
        <v>559</v>
      </c>
    </row>
    <row r="71" spans="1:13" x14ac:dyDescent="0.3">
      <c r="A71" s="14" t="s">
        <v>585</v>
      </c>
      <c r="B71" s="19">
        <v>-1.5350906071666</v>
      </c>
      <c r="C71" s="19">
        <v>-1.68152423289667</v>
      </c>
      <c r="D71" s="19">
        <v>-1.0286971047323901</v>
      </c>
      <c r="E71" s="19">
        <v>1.09957032392598</v>
      </c>
      <c r="F71" s="19">
        <v>6.7743767003040398</v>
      </c>
      <c r="G71" s="19">
        <v>0.15322811149394799</v>
      </c>
      <c r="H71" s="19">
        <v>0.42491501725255598</v>
      </c>
      <c r="I71" s="10">
        <v>2.67387560415168E-4</v>
      </c>
      <c r="J71" s="10">
        <v>7.0371566279039195E-4</v>
      </c>
      <c r="K71" s="10">
        <v>2.7441341247043602E-3</v>
      </c>
      <c r="L71" s="10">
        <v>5.3748437429787001E-3</v>
      </c>
      <c r="M71" s="4" t="s">
        <v>559</v>
      </c>
    </row>
    <row r="72" spans="1:13" x14ac:dyDescent="0.3">
      <c r="A72" s="14" t="s">
        <v>586</v>
      </c>
      <c r="B72" s="19">
        <v>-0.135962152212319</v>
      </c>
      <c r="C72" s="19">
        <v>-0.31338485339128902</v>
      </c>
      <c r="D72" s="19">
        <v>0.51242640542014795</v>
      </c>
      <c r="E72" s="19">
        <v>1.00436063688604</v>
      </c>
      <c r="F72" s="19">
        <v>6.0338054241983903</v>
      </c>
      <c r="G72" s="19">
        <v>0.15665864544272601</v>
      </c>
      <c r="H72" s="19">
        <v>0.42711457733271002</v>
      </c>
      <c r="I72" s="10">
        <v>8.3241717398793696E-3</v>
      </c>
      <c r="J72" s="10">
        <v>1.5261994387039599E-2</v>
      </c>
      <c r="K72" s="10">
        <v>3.5320729917252699E-3</v>
      </c>
      <c r="L72" s="10">
        <v>7.2408583942561496E-3</v>
      </c>
      <c r="M72" s="4" t="s">
        <v>559</v>
      </c>
    </row>
    <row r="73" spans="1:13" x14ac:dyDescent="0.3">
      <c r="A73" s="14" t="s">
        <v>587</v>
      </c>
      <c r="B73" s="19">
        <v>-1.1976967237473</v>
      </c>
      <c r="C73" s="19">
        <v>-1.3784942593168501</v>
      </c>
      <c r="D73" s="19">
        <v>-0.61176153640164999</v>
      </c>
      <c r="E73" s="19">
        <v>1.2225017726182801</v>
      </c>
      <c r="F73" s="19">
        <v>6.8333230950414698</v>
      </c>
      <c r="G73" s="19">
        <v>0.15803038000221301</v>
      </c>
      <c r="H73" s="19">
        <v>0.40951809669241701</v>
      </c>
      <c r="I73" s="10">
        <v>2.5264280022067702E-4</v>
      </c>
      <c r="J73" s="10">
        <v>7.2326475321484905E-4</v>
      </c>
      <c r="K73" s="10">
        <v>1.89047161174801E-3</v>
      </c>
      <c r="L73" s="10">
        <v>3.8824800297471E-3</v>
      </c>
      <c r="M73" s="4" t="s">
        <v>559</v>
      </c>
    </row>
    <row r="74" spans="1:13" x14ac:dyDescent="0.3">
      <c r="A74" s="14" t="s">
        <v>588</v>
      </c>
      <c r="B74" s="19">
        <v>-1.7616570549175901</v>
      </c>
      <c r="C74" s="19">
        <v>-1.9849399644593999</v>
      </c>
      <c r="D74" s="19">
        <v>-1.03949263938104</v>
      </c>
      <c r="E74" s="19">
        <v>0.91816441011662198</v>
      </c>
      <c r="F74" s="19">
        <v>4.5178413666101704</v>
      </c>
      <c r="G74" s="19">
        <v>0.178371231184351</v>
      </c>
      <c r="H74" s="19">
        <v>0.406318736576252</v>
      </c>
      <c r="I74" s="10">
        <v>5.2865175428079203E-3</v>
      </c>
      <c r="J74" s="10">
        <v>9.2110496545612496E-3</v>
      </c>
      <c r="K74" s="10">
        <v>8.7212072114956703E-4</v>
      </c>
      <c r="L74" s="10">
        <v>1.74903549395812E-3</v>
      </c>
      <c r="M74" s="4" t="s">
        <v>559</v>
      </c>
    </row>
    <row r="75" spans="1:13" x14ac:dyDescent="0.3">
      <c r="A75" s="14" t="s">
        <v>533</v>
      </c>
      <c r="B75" s="19">
        <v>1.4673952042760501</v>
      </c>
      <c r="C75" s="19">
        <v>1.17515791757858</v>
      </c>
      <c r="D75" s="19">
        <v>2.30406098619879</v>
      </c>
      <c r="E75" s="19">
        <v>1.0406708578421</v>
      </c>
      <c r="F75" s="19">
        <v>4.9879561129138903</v>
      </c>
      <c r="G75" s="19">
        <v>0.18317004084038499</v>
      </c>
      <c r="H75" s="19">
        <v>0.41200000030271</v>
      </c>
      <c r="I75" s="10">
        <v>3.4830665996690599E-4</v>
      </c>
      <c r="J75" s="10">
        <v>9.3609966908172397E-4</v>
      </c>
      <c r="K75" s="10">
        <v>2.3107871222481501E-5</v>
      </c>
      <c r="L75" s="10">
        <v>8.6751642650102794E-5</v>
      </c>
      <c r="M75" s="4" t="s">
        <v>559</v>
      </c>
    </row>
    <row r="76" spans="1:13" x14ac:dyDescent="0.3">
      <c r="A76" s="14" t="s">
        <v>589</v>
      </c>
      <c r="B76" s="19">
        <v>-1.4848533421179999</v>
      </c>
      <c r="C76" s="19">
        <v>-1.6676210209867901</v>
      </c>
      <c r="D76" s="19">
        <v>-0.82065483760205105</v>
      </c>
      <c r="E76" s="19">
        <v>1.26553075546576</v>
      </c>
      <c r="F76" s="19">
        <v>6.3275619508613898</v>
      </c>
      <c r="G76" s="19">
        <v>0.184433476453194</v>
      </c>
      <c r="H76" s="19">
        <v>0.40920000031298898</v>
      </c>
      <c r="I76" s="10">
        <v>1.30986437911067E-5</v>
      </c>
      <c r="J76" s="10">
        <v>4.8365532758764502E-5</v>
      </c>
      <c r="K76" s="10">
        <v>1.4158344198743101E-4</v>
      </c>
      <c r="L76" s="10">
        <v>3.8444581479187798E-4</v>
      </c>
      <c r="M76" s="4" t="s">
        <v>559</v>
      </c>
    </row>
    <row r="77" spans="1:13" x14ac:dyDescent="0.3">
      <c r="A77" s="14" t="s">
        <v>590</v>
      </c>
      <c r="B77" s="19">
        <v>3.5636978087128202</v>
      </c>
      <c r="C77" s="19">
        <v>3.16175951038311</v>
      </c>
      <c r="D77" s="19">
        <v>4.7249064097373603</v>
      </c>
      <c r="E77" s="19">
        <v>1.3427233670390999</v>
      </c>
      <c r="F77" s="19">
        <v>7.0013451068517103</v>
      </c>
      <c r="G77" s="19">
        <v>0.18452173238814901</v>
      </c>
      <c r="H77" s="19">
        <v>0.41860000027872002</v>
      </c>
      <c r="I77" s="10">
        <v>6.3083058669727299E-4</v>
      </c>
      <c r="J77" s="10">
        <v>1.6972927786442699E-3</v>
      </c>
      <c r="K77" s="10">
        <v>4.0473719561977802E-5</v>
      </c>
      <c r="L77" s="10">
        <v>1.5181747176514301E-4</v>
      </c>
      <c r="M77" s="4" t="s">
        <v>559</v>
      </c>
    </row>
    <row r="78" spans="1:13" x14ac:dyDescent="0.3">
      <c r="A78" s="14" t="s">
        <v>591</v>
      </c>
      <c r="B78" s="19">
        <v>-1.0461186711419199</v>
      </c>
      <c r="C78" s="19">
        <v>-1.23002086064</v>
      </c>
      <c r="D78" s="19">
        <v>-0.37198163394124301</v>
      </c>
      <c r="E78" s="19">
        <v>1.1890953643606199</v>
      </c>
      <c r="F78" s="19">
        <v>5.6414605802134803</v>
      </c>
      <c r="G78" s="19">
        <v>0.18689339410771699</v>
      </c>
      <c r="H78" s="19">
        <v>0.411517696765062</v>
      </c>
      <c r="I78" s="10">
        <v>3.5850053414527297E-4</v>
      </c>
      <c r="J78" s="10">
        <v>9.3646917957571703E-4</v>
      </c>
      <c r="K78" s="10">
        <v>2.6479475809139299E-4</v>
      </c>
      <c r="L78" s="10">
        <v>6.9127955599615899E-4</v>
      </c>
      <c r="M78" s="4" t="s">
        <v>559</v>
      </c>
    </row>
    <row r="79" spans="1:13" x14ac:dyDescent="0.3">
      <c r="A79" s="14" t="s">
        <v>511</v>
      </c>
      <c r="B79" s="19">
        <v>-0.190167592388124</v>
      </c>
      <c r="C79" s="19">
        <v>-0.4396229982821</v>
      </c>
      <c r="D79" s="19">
        <v>0.61457846481978595</v>
      </c>
      <c r="E79" s="19">
        <v>0.99672972833401097</v>
      </c>
      <c r="F79" s="19">
        <v>4.2753786942332601</v>
      </c>
      <c r="G79" s="19">
        <v>0.20138227737015099</v>
      </c>
      <c r="H79" s="19">
        <v>0.39792041627173902</v>
      </c>
      <c r="I79" s="10">
        <v>6.6331230746405898E-4</v>
      </c>
      <c r="J79" s="10">
        <v>1.4861530367856399E-3</v>
      </c>
      <c r="K79" s="10">
        <v>5.9864764849528096E-6</v>
      </c>
      <c r="L79" s="10">
        <v>2.2660621087212601E-5</v>
      </c>
      <c r="M79" s="4" t="s">
        <v>559</v>
      </c>
    </row>
    <row r="80" spans="1:13" x14ac:dyDescent="0.3">
      <c r="A80" s="14" t="s">
        <v>592</v>
      </c>
      <c r="B80" s="19">
        <v>2.8087898953413801</v>
      </c>
      <c r="C80" s="19">
        <v>2.4229305269066899</v>
      </c>
      <c r="D80" s="19">
        <v>3.70435666186148</v>
      </c>
      <c r="E80" s="19">
        <v>1.381482413936</v>
      </c>
      <c r="F80" s="19">
        <v>6.2453330458401801</v>
      </c>
      <c r="G80" s="19">
        <v>0.20253442730705601</v>
      </c>
      <c r="H80" s="19">
        <v>0.41120000030564002</v>
      </c>
      <c r="I80" s="10">
        <v>6.9266198625453294E-5</v>
      </c>
      <c r="J80" s="10">
        <v>2.34463253507011E-4</v>
      </c>
      <c r="K80" s="10">
        <v>1.4539033273791501E-5</v>
      </c>
      <c r="L80" s="10">
        <v>5.9682490978494903E-5</v>
      </c>
      <c r="M80" s="4" t="s">
        <v>559</v>
      </c>
    </row>
    <row r="81" spans="1:13" x14ac:dyDescent="0.3">
      <c r="A81" s="14" t="s">
        <v>535</v>
      </c>
      <c r="B81" s="19">
        <v>4.9270806611268601</v>
      </c>
      <c r="C81" s="19">
        <v>4.5018666035599404</v>
      </c>
      <c r="D81" s="19">
        <v>6.0827177643155501</v>
      </c>
      <c r="E81" s="19">
        <v>1.10855099383607</v>
      </c>
      <c r="F81" s="19">
        <v>4.8239640406964703</v>
      </c>
      <c r="G81" s="19">
        <v>0.204089191494808</v>
      </c>
      <c r="H81" s="19">
        <v>0.39780000035551999</v>
      </c>
      <c r="I81" s="10">
        <v>1.01272295226486E-5</v>
      </c>
      <c r="J81" s="10">
        <v>3.70019823668226E-5</v>
      </c>
      <c r="K81" s="10">
        <v>5.1911185215020101E-7</v>
      </c>
      <c r="L81" s="10">
        <v>3.00260556394633E-6</v>
      </c>
      <c r="M81" s="4" t="s">
        <v>559</v>
      </c>
    </row>
    <row r="82" spans="1:13" x14ac:dyDescent="0.3">
      <c r="A82" s="14" t="s">
        <v>593</v>
      </c>
      <c r="B82" s="19">
        <v>5.0347557089445303</v>
      </c>
      <c r="C82" s="19">
        <v>4.2904003877900001</v>
      </c>
      <c r="D82" s="19">
        <v>5.9407099490439803</v>
      </c>
      <c r="E82" s="19">
        <v>1.29434668690306</v>
      </c>
      <c r="F82" s="19">
        <v>5.7050984091925496</v>
      </c>
      <c r="G82" s="19">
        <v>0.21086896394011401</v>
      </c>
      <c r="H82" s="19">
        <v>0.402000000339717</v>
      </c>
      <c r="I82" s="10">
        <v>1.88891763469596E-6</v>
      </c>
      <c r="J82" s="10">
        <v>8.8236508781629596E-6</v>
      </c>
      <c r="K82" s="10">
        <v>2.7436591089084801E-6</v>
      </c>
      <c r="L82" s="10">
        <v>1.3463910877744601E-5</v>
      </c>
      <c r="M82" s="4" t="s">
        <v>559</v>
      </c>
    </row>
    <row r="83" spans="1:13" x14ac:dyDescent="0.3">
      <c r="A83" s="14" t="s">
        <v>529</v>
      </c>
      <c r="B83" s="19">
        <v>4.3370720140572496</v>
      </c>
      <c r="C83" s="19">
        <v>3.8201557373722599</v>
      </c>
      <c r="D83" s="19">
        <v>5.5824357102181397</v>
      </c>
      <c r="E83" s="19">
        <v>1.5241558509936699</v>
      </c>
      <c r="F83" s="19">
        <v>6.1399842115371399</v>
      </c>
      <c r="G83" s="19">
        <v>0.22495893084055499</v>
      </c>
      <c r="H83" s="19">
        <v>0.39660000036006499</v>
      </c>
      <c r="I83" s="10">
        <v>3.5898108398808397E-5</v>
      </c>
      <c r="J83" s="10">
        <v>1.3193443505695699E-4</v>
      </c>
      <c r="K83" s="10">
        <v>3.03940659485906E-6</v>
      </c>
      <c r="L83" s="10">
        <v>1.4652476332501699E-5</v>
      </c>
      <c r="M83" s="4" t="s">
        <v>559</v>
      </c>
    </row>
    <row r="84" spans="1:13" x14ac:dyDescent="0.3">
      <c r="A84" s="14" t="s">
        <v>512</v>
      </c>
      <c r="B84" s="19">
        <v>0.46801217655736899</v>
      </c>
      <c r="C84" s="19">
        <v>5.6213172630900303E-2</v>
      </c>
      <c r="D84" s="19">
        <v>3.3912662599428298</v>
      </c>
      <c r="E84" s="19">
        <v>1.97473200692817</v>
      </c>
      <c r="F84" s="19">
        <v>8.1857386351952002</v>
      </c>
      <c r="G84" s="19">
        <v>0.234675766118037</v>
      </c>
      <c r="H84" s="19">
        <v>0.387800000393832</v>
      </c>
      <c r="I84" s="10">
        <v>6.6046929384262101E-6</v>
      </c>
      <c r="J84" s="10">
        <v>2.0406934852528401E-5</v>
      </c>
      <c r="K84" s="10">
        <v>3.3526395803823E-7</v>
      </c>
      <c r="L84" s="10">
        <v>1.74697562654463E-6</v>
      </c>
      <c r="M84" s="4" t="s">
        <v>559</v>
      </c>
    </row>
    <row r="85" spans="1:13" x14ac:dyDescent="0.3">
      <c r="A85" s="14" t="s">
        <v>594</v>
      </c>
      <c r="B85" s="19">
        <v>0.20128997843614199</v>
      </c>
      <c r="C85" s="19">
        <v>-9.9533446022952901E-2</v>
      </c>
      <c r="D85" s="19">
        <v>1.1251799825265101</v>
      </c>
      <c r="E85" s="19">
        <v>1.2245614825037101</v>
      </c>
      <c r="F85" s="19">
        <v>4.4616889923332002</v>
      </c>
      <c r="G85" s="19">
        <v>0.23765281867608501</v>
      </c>
      <c r="H85" s="19">
        <v>0.378524295571119</v>
      </c>
      <c r="I85" s="10">
        <v>3.3668368063642102E-5</v>
      </c>
      <c r="J85" s="10">
        <v>1.0346689414239201E-4</v>
      </c>
      <c r="K85" s="10">
        <v>1.69480097238281E-7</v>
      </c>
      <c r="L85" s="10">
        <v>8.5389971661518999E-7</v>
      </c>
      <c r="M85" s="4" t="s">
        <v>559</v>
      </c>
    </row>
    <row r="86" spans="1:13" x14ac:dyDescent="0.3">
      <c r="A86" s="14" t="s">
        <v>534</v>
      </c>
      <c r="B86" s="19">
        <v>0.51332584536867198</v>
      </c>
      <c r="C86" s="19">
        <v>0.141190659537616</v>
      </c>
      <c r="D86" s="19">
        <v>1.8858290631902499</v>
      </c>
      <c r="E86" s="19">
        <v>1.40904701575927</v>
      </c>
      <c r="F86" s="19">
        <v>4.8967893623535703</v>
      </c>
      <c r="G86" s="19">
        <v>0.25271686093616602</v>
      </c>
      <c r="H86" s="19">
        <v>0.377924415549516</v>
      </c>
      <c r="I86" s="10">
        <v>1.452380385977E-5</v>
      </c>
      <c r="J86" s="10">
        <v>5.1525602647036202E-5</v>
      </c>
      <c r="K86" s="10">
        <v>3.5721947617661302E-8</v>
      </c>
      <c r="L86" s="10">
        <v>2.0389497326750401E-7</v>
      </c>
      <c r="M86" s="4" t="s">
        <v>559</v>
      </c>
    </row>
    <row r="87" spans="1:13" x14ac:dyDescent="0.3">
      <c r="A87" s="14" t="s">
        <v>553</v>
      </c>
      <c r="B87" s="19">
        <v>1.32443014521421</v>
      </c>
      <c r="C87" s="19">
        <v>0.99627398129607103</v>
      </c>
      <c r="D87" s="19">
        <v>2.5683910629937801</v>
      </c>
      <c r="E87" s="19">
        <v>1.56211289667024</v>
      </c>
      <c r="F87" s="19">
        <v>5.5570758299648197</v>
      </c>
      <c r="G87" s="19">
        <v>0.25302701913310099</v>
      </c>
      <c r="H87" s="19">
        <v>0.383323335744089</v>
      </c>
      <c r="I87" s="10">
        <v>5.18812336575174E-5</v>
      </c>
      <c r="J87" s="10">
        <v>1.51785699208583E-4</v>
      </c>
      <c r="K87" s="10">
        <v>4.3222993907207E-7</v>
      </c>
      <c r="L87" s="10">
        <v>2.1698799815854898E-6</v>
      </c>
      <c r="M87" s="4" t="s">
        <v>559</v>
      </c>
    </row>
    <row r="88" spans="1:13" x14ac:dyDescent="0.3">
      <c r="A88" s="14" t="s">
        <v>519</v>
      </c>
      <c r="B88" s="19">
        <v>2.5662016712797402</v>
      </c>
      <c r="C88" s="19">
        <v>2.1882628446444699</v>
      </c>
      <c r="D88" s="19">
        <v>3.5000429637011701</v>
      </c>
      <c r="E88" s="19">
        <v>1.31654770428114</v>
      </c>
      <c r="F88" s="19">
        <v>4.5330277319809698</v>
      </c>
      <c r="G88" s="19">
        <v>0.25836212537091702</v>
      </c>
      <c r="H88" s="19">
        <v>0.37520000044363799</v>
      </c>
      <c r="I88" s="10">
        <v>5.3084540030360605E-7</v>
      </c>
      <c r="J88" s="10">
        <v>2.44169772829242E-6</v>
      </c>
      <c r="K88" s="10">
        <v>5.1208509352654802E-9</v>
      </c>
      <c r="L88" s="10">
        <v>4.0441233359514501E-8</v>
      </c>
      <c r="M88" s="4" t="s">
        <v>559</v>
      </c>
    </row>
    <row r="89" spans="1:13" x14ac:dyDescent="0.3">
      <c r="A89" s="14" t="s">
        <v>547</v>
      </c>
      <c r="B89" s="19">
        <v>1.4282696092620499</v>
      </c>
      <c r="C89" s="19">
        <v>1.01342669560086</v>
      </c>
      <c r="D89" s="19">
        <v>3.1873041585905901</v>
      </c>
      <c r="E89" s="19">
        <v>1.6958040853016201</v>
      </c>
      <c r="F89" s="19">
        <v>5.7166878484582098</v>
      </c>
      <c r="G89" s="19">
        <v>0.26421045795541898</v>
      </c>
      <c r="H89" s="19">
        <v>0.379324135599929</v>
      </c>
      <c r="I89" s="10">
        <v>3.8112581062295499E-6</v>
      </c>
      <c r="J89" s="10">
        <v>1.5617305307104701E-5</v>
      </c>
      <c r="K89" s="10">
        <v>1.66110706567013E-9</v>
      </c>
      <c r="L89" s="10">
        <v>1.37268319031769E-8</v>
      </c>
      <c r="M89" s="4" t="s">
        <v>559</v>
      </c>
    </row>
    <row r="90" spans="1:13" x14ac:dyDescent="0.3">
      <c r="A90" s="14" t="s">
        <v>595</v>
      </c>
      <c r="B90" s="19">
        <v>1.2788850603865101</v>
      </c>
      <c r="C90" s="19">
        <v>0.92379239066642105</v>
      </c>
      <c r="D90" s="19">
        <v>2.38030519750418</v>
      </c>
      <c r="E90" s="19">
        <v>1.53672736515743</v>
      </c>
      <c r="F90" s="19">
        <v>5.0461319141864998</v>
      </c>
      <c r="G90" s="19">
        <v>0.26971453865318701</v>
      </c>
      <c r="H90" s="19">
        <v>0.36920000046802998</v>
      </c>
      <c r="I90" s="10">
        <v>8.3655781150816198E-7</v>
      </c>
      <c r="J90" s="10">
        <v>4.0203757092385198E-6</v>
      </c>
      <c r="K90" s="10">
        <v>1.59129382175447E-9</v>
      </c>
      <c r="L90" s="10">
        <v>1.3012218681590499E-8</v>
      </c>
      <c r="M90" s="4" t="s">
        <v>559</v>
      </c>
    </row>
    <row r="91" spans="1:13" x14ac:dyDescent="0.3">
      <c r="A91" s="14" t="s">
        <v>596</v>
      </c>
      <c r="B91" s="19">
        <v>0.66137169834429799</v>
      </c>
      <c r="C91" s="19">
        <v>0.27856017982368603</v>
      </c>
      <c r="D91" s="19">
        <v>2.51263140251225</v>
      </c>
      <c r="E91" s="19">
        <v>1.69909998945315</v>
      </c>
      <c r="F91" s="19">
        <v>5.5492861830736899</v>
      </c>
      <c r="G91" s="19">
        <v>0.27181001728610699</v>
      </c>
      <c r="H91" s="19">
        <v>0.37260000045415198</v>
      </c>
      <c r="I91" s="10">
        <v>2.1396828277655701E-6</v>
      </c>
      <c r="J91" s="10">
        <v>8.7917480801097797E-6</v>
      </c>
      <c r="K91" s="10">
        <v>1.07466906081843E-9</v>
      </c>
      <c r="L91" s="10">
        <v>8.6390193372071696E-9</v>
      </c>
      <c r="M91" s="4" t="s">
        <v>559</v>
      </c>
    </row>
    <row r="92" spans="1:13" x14ac:dyDescent="0.3">
      <c r="A92" s="14" t="s">
        <v>524</v>
      </c>
      <c r="B92" s="19">
        <v>-0.29279559338526201</v>
      </c>
      <c r="C92" s="19">
        <v>-0.59984266068638303</v>
      </c>
      <c r="D92" s="19">
        <v>0.873293010413835</v>
      </c>
      <c r="E92" s="19">
        <v>1.6190508920072999</v>
      </c>
      <c r="F92" s="19">
        <v>5.2173962879105797</v>
      </c>
      <c r="G92" s="19">
        <v>0.28247535792537298</v>
      </c>
      <c r="H92" s="19">
        <v>0.36152769496082499</v>
      </c>
      <c r="I92" s="10">
        <v>2.4643967524924202E-6</v>
      </c>
      <c r="J92" s="10">
        <v>8.5376288252007503E-6</v>
      </c>
      <c r="K92" s="10">
        <v>6.4484491635198197E-9</v>
      </c>
      <c r="L92" s="10">
        <v>4.1653127364669998E-8</v>
      </c>
      <c r="M92" s="4" t="s">
        <v>559</v>
      </c>
    </row>
    <row r="93" spans="1:13" x14ac:dyDescent="0.3">
      <c r="A93" s="14" t="s">
        <v>556</v>
      </c>
      <c r="B93" s="19">
        <v>2.2851592140655099</v>
      </c>
      <c r="C93" s="19">
        <v>1.6929935364583999</v>
      </c>
      <c r="D93" s="19">
        <v>4.9113008672232201</v>
      </c>
      <c r="E93" s="19">
        <v>2.0358374966859398</v>
      </c>
      <c r="F93" s="19">
        <v>7.0228933660063504</v>
      </c>
      <c r="G93" s="19">
        <v>0.28388460184081599</v>
      </c>
      <c r="H93" s="19">
        <v>0.36732653516861202</v>
      </c>
      <c r="I93" s="10">
        <v>1.04503166484225E-6</v>
      </c>
      <c r="J93" s="10">
        <v>5.3627241811662199E-6</v>
      </c>
      <c r="K93" s="10">
        <v>2.68596520670775E-9</v>
      </c>
      <c r="L93" s="10">
        <v>2.1967774045222202E-8</v>
      </c>
      <c r="M93" s="4" t="s">
        <v>559</v>
      </c>
    </row>
    <row r="94" spans="1:13" x14ac:dyDescent="0.3">
      <c r="A94" s="14" t="s">
        <v>597</v>
      </c>
      <c r="B94" s="19">
        <v>8.4520755939923795</v>
      </c>
      <c r="C94" s="19">
        <v>8.0448148936723598</v>
      </c>
      <c r="D94" s="19">
        <v>9.4925655289097701</v>
      </c>
      <c r="E94" s="19">
        <v>1.58509200808489</v>
      </c>
      <c r="F94" s="19">
        <v>5.0160880037250504</v>
      </c>
      <c r="G94" s="19">
        <v>0.29204430974272499</v>
      </c>
      <c r="H94" s="19">
        <v>0.359128174874984</v>
      </c>
      <c r="I94" s="10">
        <v>7.1187935714627897E-10</v>
      </c>
      <c r="J94" s="10">
        <v>8.2995807827114407E-9</v>
      </c>
      <c r="K94" s="10">
        <v>5.5627278912854496E-10</v>
      </c>
      <c r="L94" s="10">
        <v>5.7850540953493202E-9</v>
      </c>
      <c r="M94" s="4" t="s">
        <v>559</v>
      </c>
    </row>
    <row r="95" spans="1:13" x14ac:dyDescent="0.3">
      <c r="A95" s="14" t="s">
        <v>526</v>
      </c>
      <c r="B95" s="19">
        <v>1.33094336821092</v>
      </c>
      <c r="C95" s="19">
        <v>0.96399827182491804</v>
      </c>
      <c r="D95" s="19">
        <v>2.86546921333019</v>
      </c>
      <c r="E95" s="19">
        <v>1.7121375359634601</v>
      </c>
      <c r="F95" s="19">
        <v>5.1997218244336301</v>
      </c>
      <c r="G95" s="19">
        <v>0.29892522402109301</v>
      </c>
      <c r="H95" s="19">
        <v>0.360127974910741</v>
      </c>
      <c r="I95" s="10">
        <v>4.4234636729390401E-7</v>
      </c>
      <c r="J95" s="10">
        <v>2.4505578570903901E-6</v>
      </c>
      <c r="K95" s="10">
        <v>6.3421637077113803E-11</v>
      </c>
      <c r="L95" s="10">
        <v>6.9606976754381897E-10</v>
      </c>
      <c r="M95" s="4" t="s">
        <v>559</v>
      </c>
    </row>
    <row r="96" spans="1:13" x14ac:dyDescent="0.3">
      <c r="A96" s="14" t="s">
        <v>598</v>
      </c>
      <c r="B96" s="19">
        <v>1.3883555741535401</v>
      </c>
      <c r="C96" s="19">
        <v>1.0411077063036001</v>
      </c>
      <c r="D96" s="19">
        <v>2.3758978148146102</v>
      </c>
      <c r="E96" s="19">
        <v>1.5478410576454</v>
      </c>
      <c r="F96" s="19">
        <v>4.50022931147066</v>
      </c>
      <c r="G96" s="19">
        <v>0.30364183709160603</v>
      </c>
      <c r="H96" s="19">
        <v>0.35040000054769699</v>
      </c>
      <c r="I96" s="10">
        <v>2.3019502970998701E-8</v>
      </c>
      <c r="J96" s="10">
        <v>1.5805316779462899E-7</v>
      </c>
      <c r="K96" s="10">
        <v>2.31391662237791E-11</v>
      </c>
      <c r="L96" s="10">
        <v>2.5970501867471802E-10</v>
      </c>
      <c r="M96" s="4" t="s">
        <v>559</v>
      </c>
    </row>
    <row r="97" spans="1:13" x14ac:dyDescent="0.3">
      <c r="A97" s="14" t="s">
        <v>557</v>
      </c>
      <c r="B97" s="19">
        <v>7.58615562940295</v>
      </c>
      <c r="C97" s="19">
        <v>6.9677054895769501</v>
      </c>
      <c r="D97" s="19">
        <v>9.6419944978739505</v>
      </c>
      <c r="E97" s="19">
        <v>2.1096956595737502</v>
      </c>
      <c r="F97" s="19">
        <v>6.5121601068814998</v>
      </c>
      <c r="G97" s="19">
        <v>0.321970476103352</v>
      </c>
      <c r="H97" s="19">
        <v>0.31553689333294199</v>
      </c>
      <c r="I97" s="10">
        <v>3.2588637015550699E-12</v>
      </c>
      <c r="J97" s="10">
        <v>6.3222461363644296E-11</v>
      </c>
      <c r="K97" s="10">
        <v>4.4769295892711898E-19</v>
      </c>
      <c r="L97" s="10">
        <v>3.7258621062132198E-17</v>
      </c>
      <c r="M97" s="4" t="s">
        <v>559</v>
      </c>
    </row>
    <row r="98" spans="1:13" x14ac:dyDescent="0.3">
      <c r="A98" s="14" t="s">
        <v>545</v>
      </c>
      <c r="B98" s="19">
        <v>6.9550384273588097</v>
      </c>
      <c r="C98" s="19">
        <v>6.3832796174248303</v>
      </c>
      <c r="D98" s="19">
        <v>8.45853554677816</v>
      </c>
      <c r="E98" s="19">
        <v>1.7803080963834099</v>
      </c>
      <c r="F98" s="19">
        <v>5.0619088615026602</v>
      </c>
      <c r="G98" s="19">
        <v>0.32226711114721102</v>
      </c>
      <c r="H98" s="19">
        <v>0.34240000058328302</v>
      </c>
      <c r="I98" s="10">
        <v>2.3498247516094301E-11</v>
      </c>
      <c r="J98" s="10">
        <v>3.0016396261789298E-10</v>
      </c>
      <c r="K98" s="10">
        <v>1.6157391325153102E-14</v>
      </c>
      <c r="L98" s="10">
        <v>5.8792069255117495E-13</v>
      </c>
      <c r="M98" s="4" t="s">
        <v>559</v>
      </c>
    </row>
    <row r="99" spans="1:13" x14ac:dyDescent="0.3">
      <c r="A99" s="14" t="s">
        <v>599</v>
      </c>
      <c r="B99" s="19">
        <v>-9.9267808210027994E-2</v>
      </c>
      <c r="C99" s="19">
        <v>-0.498672137060372</v>
      </c>
      <c r="D99" s="19">
        <v>1.5216742203278799</v>
      </c>
      <c r="E99" s="19">
        <v>2.0263580828266399</v>
      </c>
      <c r="F99" s="19">
        <v>5.2782048197095301</v>
      </c>
      <c r="G99" s="19">
        <v>0.34281934118768698</v>
      </c>
      <c r="H99" s="19">
        <v>0.33893221415610603</v>
      </c>
      <c r="I99" s="10">
        <v>5.7634510400676804E-10</v>
      </c>
      <c r="J99" s="10">
        <v>5.68167440987288E-9</v>
      </c>
      <c r="K99" s="10">
        <v>1.68040322165691E-13</v>
      </c>
      <c r="L99" s="10">
        <v>3.0395081752840198E-12</v>
      </c>
      <c r="M99" s="4" t="s">
        <v>559</v>
      </c>
    </row>
    <row r="100" spans="1:13" x14ac:dyDescent="0.3">
      <c r="A100" s="14" t="s">
        <v>552</v>
      </c>
      <c r="B100" s="19">
        <v>1.82653085354718</v>
      </c>
      <c r="C100" s="19">
        <v>1.38972986578877</v>
      </c>
      <c r="D100" s="19">
        <v>3.5027973036663802</v>
      </c>
      <c r="E100" s="19">
        <v>2.0944497748262001</v>
      </c>
      <c r="F100" s="19">
        <v>5.50705076799946</v>
      </c>
      <c r="G100" s="19">
        <v>0.34384822159414402</v>
      </c>
      <c r="H100" s="19">
        <v>0.34460000057338702</v>
      </c>
      <c r="I100" s="10">
        <v>5.1093552631678397E-9</v>
      </c>
      <c r="J100" s="10">
        <v>4.1435001861245502E-8</v>
      </c>
      <c r="K100" s="10">
        <v>2.3099735967162801E-12</v>
      </c>
      <c r="L100" s="10">
        <v>3.8217755485297897E-11</v>
      </c>
      <c r="M100" s="4" t="s">
        <v>559</v>
      </c>
    </row>
    <row r="101" spans="1:13" x14ac:dyDescent="0.3">
      <c r="A101" s="14" t="s">
        <v>532</v>
      </c>
      <c r="B101" s="19">
        <v>2.71979661577753E-2</v>
      </c>
      <c r="C101" s="19">
        <v>-0.356997116994546</v>
      </c>
      <c r="D101" s="19">
        <v>1.99060551777022</v>
      </c>
      <c r="E101" s="19">
        <v>2.2254724684959499</v>
      </c>
      <c r="F101" s="19">
        <v>5.6847903709789698</v>
      </c>
      <c r="G101" s="19">
        <v>0.35198027090137302</v>
      </c>
      <c r="H101" s="19">
        <v>0.34973005453961797</v>
      </c>
      <c r="I101" s="10">
        <v>5.1655384475049202E-8</v>
      </c>
      <c r="J101" s="10">
        <v>2.5645984134641801E-7</v>
      </c>
      <c r="K101" s="10">
        <v>1.40511227100365E-11</v>
      </c>
      <c r="L101" s="10">
        <v>1.3736569956041101E-10</v>
      </c>
      <c r="M101" s="4" t="s">
        <v>559</v>
      </c>
    </row>
    <row r="102" spans="1:13" x14ac:dyDescent="0.3">
      <c r="A102" s="14" t="s">
        <v>518</v>
      </c>
      <c r="B102" s="19">
        <v>0.97734396391955602</v>
      </c>
      <c r="C102" s="19">
        <v>0.39842385014036003</v>
      </c>
      <c r="D102" s="19">
        <v>3.8976089732428099</v>
      </c>
      <c r="E102" s="19">
        <v>2.7924094907752699</v>
      </c>
      <c r="F102" s="19">
        <v>5.7979882417194704</v>
      </c>
      <c r="G102" s="19">
        <v>0.42980561381376198</v>
      </c>
      <c r="H102" s="19">
        <v>0.30673865302659697</v>
      </c>
      <c r="I102" s="10">
        <v>3.7268576017517497E-11</v>
      </c>
      <c r="J102" s="10">
        <v>4.4960526521945703E-10</v>
      </c>
      <c r="K102" s="10">
        <v>3.3767046208900999E-18</v>
      </c>
      <c r="L102" s="10">
        <v>2.1956768803617099E-16</v>
      </c>
      <c r="M102" s="4" t="s">
        <v>559</v>
      </c>
    </row>
    <row r="103" spans="1:13" x14ac:dyDescent="0.3">
      <c r="A103" s="14" t="s">
        <v>515</v>
      </c>
      <c r="B103" s="19">
        <v>0.118481051143961</v>
      </c>
      <c r="C103" s="19">
        <v>-0.469624340498976</v>
      </c>
      <c r="D103" s="19">
        <v>2.8286223966297301</v>
      </c>
      <c r="E103" s="19">
        <v>3.2311142654487401</v>
      </c>
      <c r="F103" s="19">
        <v>5.1583052143173802</v>
      </c>
      <c r="G103" s="19">
        <v>0.55947856197336499</v>
      </c>
      <c r="H103" s="19">
        <v>0.25094981114164999</v>
      </c>
      <c r="I103" s="10">
        <v>3.1878975815013602E-21</v>
      </c>
      <c r="J103" s="10">
        <v>7.4278013648981598E-19</v>
      </c>
      <c r="K103" s="10">
        <v>2.2328086185364399E-29</v>
      </c>
      <c r="L103" s="10">
        <v>5.2024440811899197E-27</v>
      </c>
      <c r="M103" s="4" t="s">
        <v>559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2"/>
  <sheetViews>
    <sheetView workbookViewId="0"/>
  </sheetViews>
  <sheetFormatPr defaultRowHeight="14.4" x14ac:dyDescent="0.3"/>
  <cols>
    <col min="1" max="1" width="48.44140625" customWidth="1"/>
    <col min="2" max="2" width="11.77734375" style="18" bestFit="1" customWidth="1"/>
    <col min="3" max="3" width="3.21875" style="18" customWidth="1"/>
    <col min="4" max="5" width="11.77734375" style="18" bestFit="1" customWidth="1"/>
    <col min="6" max="6" width="11.77734375" style="19" bestFit="1" customWidth="1"/>
    <col min="7" max="9" width="11.77734375" style="4" bestFit="1" customWidth="1"/>
    <col min="10" max="10" width="3.6640625" style="4" customWidth="1"/>
    <col min="11" max="12" width="11.77734375" style="18" bestFit="1" customWidth="1"/>
    <col min="13" max="13" width="11.77734375" style="19" bestFit="1" customWidth="1"/>
    <col min="14" max="14" width="11.77734375" style="4" bestFit="1" customWidth="1"/>
    <col min="15" max="16" width="11.77734375" style="10" bestFit="1" customWidth="1"/>
  </cols>
  <sheetData>
    <row r="1" spans="1:16" s="1" customFormat="1" x14ac:dyDescent="0.3">
      <c r="A1" s="1" t="s">
        <v>1136</v>
      </c>
      <c r="B1" s="16"/>
      <c r="C1" s="16"/>
      <c r="D1" s="16"/>
      <c r="E1" s="16"/>
      <c r="F1" s="17"/>
      <c r="G1" s="13"/>
      <c r="H1" s="13"/>
      <c r="I1" s="13"/>
      <c r="J1" s="13"/>
      <c r="K1" s="16"/>
      <c r="L1" s="16"/>
      <c r="M1" s="17"/>
      <c r="N1" s="13"/>
      <c r="O1" s="12"/>
      <c r="P1" s="12"/>
    </row>
    <row r="3" spans="1:16" x14ac:dyDescent="0.3">
      <c r="A3" s="9"/>
      <c r="B3" s="20" t="s">
        <v>664</v>
      </c>
      <c r="C3" s="20"/>
      <c r="D3" s="20" t="s">
        <v>665</v>
      </c>
      <c r="E3" s="20" t="s">
        <v>666</v>
      </c>
      <c r="F3" s="21" t="s">
        <v>600</v>
      </c>
      <c r="G3" s="7" t="s">
        <v>730</v>
      </c>
      <c r="H3" s="7" t="s">
        <v>601</v>
      </c>
      <c r="I3" s="7" t="s">
        <v>731</v>
      </c>
      <c r="J3" s="7"/>
      <c r="K3" s="20" t="s">
        <v>667</v>
      </c>
      <c r="L3" s="20" t="s">
        <v>668</v>
      </c>
      <c r="M3" s="21" t="s">
        <v>600</v>
      </c>
      <c r="N3" s="7" t="s">
        <v>730</v>
      </c>
      <c r="O3" s="11" t="s">
        <v>601</v>
      </c>
      <c r="P3" s="11" t="s">
        <v>731</v>
      </c>
    </row>
    <row r="4" spans="1:16" x14ac:dyDescent="0.3">
      <c r="A4" s="9" t="s">
        <v>81</v>
      </c>
      <c r="B4" s="18">
        <v>45.6542502387775</v>
      </c>
      <c r="C4" s="16"/>
      <c r="D4" s="18">
        <v>57.575757575757599</v>
      </c>
      <c r="E4" s="18">
        <v>41.6347381864623</v>
      </c>
      <c r="F4" s="19">
        <v>0.52594556552178695</v>
      </c>
      <c r="G4" s="4" t="s">
        <v>669</v>
      </c>
      <c r="H4" s="10">
        <v>8.8343753557543406E-6</v>
      </c>
      <c r="I4" s="10">
        <v>5.3685819469584101E-5</v>
      </c>
      <c r="J4" s="12"/>
      <c r="K4" s="18">
        <v>33.510638297872298</v>
      </c>
      <c r="L4" s="18">
        <v>59.834368530020697</v>
      </c>
      <c r="M4" s="19">
        <v>0.33869564173530098</v>
      </c>
      <c r="N4" s="10" t="s">
        <v>82</v>
      </c>
      <c r="O4" s="10">
        <v>1.67384444826476E-17</v>
      </c>
      <c r="P4" s="10">
        <v>6.6116855706457996E-16</v>
      </c>
    </row>
    <row r="5" spans="1:16" x14ac:dyDescent="0.3">
      <c r="A5" s="9" t="s">
        <v>83</v>
      </c>
      <c r="B5" s="18">
        <v>33.237822349570202</v>
      </c>
      <c r="C5" s="16"/>
      <c r="D5" s="18">
        <v>23.863636363636399</v>
      </c>
      <c r="E5" s="18">
        <v>36.398467432950198</v>
      </c>
      <c r="F5" s="19">
        <v>1.8248690188480901</v>
      </c>
      <c r="G5" s="4" t="s">
        <v>670</v>
      </c>
      <c r="H5" s="4">
        <v>1.5628039215489901E-4</v>
      </c>
      <c r="I5" s="4">
        <v>7.2624417530805997E-4</v>
      </c>
      <c r="J5" s="13"/>
      <c r="K5" s="18">
        <v>54.787234042553202</v>
      </c>
      <c r="L5" s="18">
        <v>8.0745341614906803</v>
      </c>
      <c r="M5" s="19">
        <v>13.7577482221414</v>
      </c>
      <c r="N5" s="10" t="s">
        <v>84</v>
      </c>
      <c r="O5" s="10">
        <v>2.5391763169183898E-63</v>
      </c>
      <c r="P5" s="10">
        <v>2.0059492903655301E-61</v>
      </c>
    </row>
    <row r="6" spans="1:16" x14ac:dyDescent="0.3">
      <c r="A6" s="9" t="s">
        <v>85</v>
      </c>
      <c r="B6" s="18">
        <v>29.512893982807999</v>
      </c>
      <c r="C6" s="16"/>
      <c r="D6" s="18">
        <v>3.4090909090909101</v>
      </c>
      <c r="E6" s="18">
        <v>38.314176245210703</v>
      </c>
      <c r="F6" s="19">
        <v>17.571772553371702</v>
      </c>
      <c r="G6" s="4" t="s">
        <v>671</v>
      </c>
      <c r="H6" s="10">
        <v>6.7014999141649903E-34</v>
      </c>
      <c r="I6" s="10">
        <v>2.6470924660951702E-32</v>
      </c>
      <c r="J6" s="12"/>
      <c r="K6" s="18">
        <v>34.042553191489397</v>
      </c>
      <c r="L6" s="18">
        <v>24.223602484472</v>
      </c>
      <c r="M6" s="19">
        <v>1.61379512615733</v>
      </c>
      <c r="N6" s="10" t="s">
        <v>86</v>
      </c>
      <c r="O6" s="10">
        <v>5.2736922546694695E-4</v>
      </c>
      <c r="P6" s="10">
        <v>4.16621688118888E-3</v>
      </c>
    </row>
    <row r="7" spans="1:16" x14ac:dyDescent="0.3">
      <c r="A7" s="9" t="s">
        <v>604</v>
      </c>
      <c r="B7" s="18">
        <v>26.170009551098399</v>
      </c>
      <c r="C7" s="16"/>
      <c r="D7" s="18">
        <v>19.318181818181799</v>
      </c>
      <c r="E7" s="18">
        <v>28.4802043422733</v>
      </c>
      <c r="F7" s="19">
        <v>1.6623683382947401</v>
      </c>
      <c r="G7" s="4" t="s">
        <v>672</v>
      </c>
      <c r="H7" s="4">
        <v>3.5008757701667698E-3</v>
      </c>
      <c r="I7" s="4">
        <v>1.1062767433727E-2</v>
      </c>
      <c r="J7" s="13"/>
      <c r="K7" s="18">
        <v>26.9503546099291</v>
      </c>
      <c r="L7" s="18">
        <v>25.2587991718427</v>
      </c>
      <c r="M7" s="19">
        <v>1.09157768589235</v>
      </c>
      <c r="N7" s="10" t="s">
        <v>732</v>
      </c>
      <c r="O7" s="10">
        <v>0.57274184705443398</v>
      </c>
      <c r="P7" s="10">
        <v>0.76689162571695402</v>
      </c>
    </row>
    <row r="8" spans="1:16" x14ac:dyDescent="0.3">
      <c r="A8" s="9" t="s">
        <v>605</v>
      </c>
      <c r="B8" s="18">
        <v>23.495702005730699</v>
      </c>
      <c r="C8" s="16"/>
      <c r="D8" s="18">
        <v>11.7424242424242</v>
      </c>
      <c r="E8" s="18">
        <v>27.458492975734401</v>
      </c>
      <c r="F8" s="19">
        <v>2.842465455003</v>
      </c>
      <c r="G8" s="4" t="s">
        <v>673</v>
      </c>
      <c r="H8" s="10">
        <v>5.9757534419314994E-8</v>
      </c>
      <c r="I8" s="10">
        <v>5.9010565239073602E-7</v>
      </c>
      <c r="J8" s="12"/>
      <c r="K8" s="18">
        <v>25</v>
      </c>
      <c r="L8" s="18">
        <v>21.739130434782599</v>
      </c>
      <c r="M8" s="19">
        <v>1.19978921243647</v>
      </c>
      <c r="N8" s="10" t="s">
        <v>733</v>
      </c>
      <c r="O8" s="10">
        <v>0.242046813083521</v>
      </c>
      <c r="P8" s="10">
        <v>0.43458405076359502</v>
      </c>
    </row>
    <row r="9" spans="1:16" x14ac:dyDescent="0.3">
      <c r="A9" s="9" t="s">
        <v>87</v>
      </c>
      <c r="B9" s="18">
        <v>22.6361031518625</v>
      </c>
      <c r="C9" s="16"/>
      <c r="D9" s="18">
        <v>0</v>
      </c>
      <c r="E9" s="18">
        <v>30.268199233716501</v>
      </c>
      <c r="F9" s="19" t="s">
        <v>110</v>
      </c>
      <c r="G9" s="4" t="s">
        <v>674</v>
      </c>
      <c r="H9" s="10">
        <v>3.1207543904913498E-35</v>
      </c>
      <c r="I9" s="10">
        <v>2.4653959684881699E-33</v>
      </c>
      <c r="J9" s="12"/>
      <c r="K9" s="18">
        <v>27.4822695035461</v>
      </c>
      <c r="L9" s="18">
        <v>16.9772256728778</v>
      </c>
      <c r="M9" s="19">
        <v>1.85216727047865</v>
      </c>
      <c r="N9" s="10" t="s">
        <v>88</v>
      </c>
      <c r="O9" s="10">
        <v>5.9937292874036999E-5</v>
      </c>
      <c r="P9" s="10">
        <v>9.4700922740978497E-4</v>
      </c>
    </row>
    <row r="10" spans="1:16" x14ac:dyDescent="0.3">
      <c r="A10" s="9" t="s">
        <v>89</v>
      </c>
      <c r="B10" s="18">
        <v>20.3438395415473</v>
      </c>
      <c r="C10" s="16"/>
      <c r="D10" s="18">
        <v>17.045454545454501</v>
      </c>
      <c r="E10" s="18">
        <v>21.455938697318</v>
      </c>
      <c r="F10" s="19">
        <v>1.3290595602672</v>
      </c>
      <c r="G10" s="4" t="s">
        <v>675</v>
      </c>
      <c r="H10" s="4">
        <v>0.13327035726233899</v>
      </c>
      <c r="I10" s="4">
        <v>0.256789224968897</v>
      </c>
      <c r="J10" s="13"/>
      <c r="K10" s="18">
        <v>24.822695035460999</v>
      </c>
      <c r="L10" s="18">
        <v>15.113871635610799</v>
      </c>
      <c r="M10" s="19">
        <v>1.8533852965528701</v>
      </c>
      <c r="N10" s="10" t="s">
        <v>90</v>
      </c>
      <c r="O10" s="10">
        <v>1.12012800894693E-4</v>
      </c>
      <c r="P10" s="10">
        <v>1.47483521178012E-3</v>
      </c>
    </row>
    <row r="11" spans="1:16" x14ac:dyDescent="0.3">
      <c r="A11" s="9" t="s">
        <v>606</v>
      </c>
      <c r="B11" s="18">
        <v>19.9617956064947</v>
      </c>
      <c r="C11" s="16"/>
      <c r="D11" s="18">
        <v>3.7878787878787898</v>
      </c>
      <c r="E11" s="18">
        <v>25.415070242656402</v>
      </c>
      <c r="F11" s="19">
        <v>8.6453251161025104</v>
      </c>
      <c r="G11" s="4" t="s">
        <v>676</v>
      </c>
      <c r="H11" s="10">
        <v>2.7815693945838097E-17</v>
      </c>
      <c r="I11" s="10">
        <v>7.3247994057373601E-16</v>
      </c>
      <c r="J11" s="12"/>
      <c r="K11" s="18">
        <v>21.985815602836901</v>
      </c>
      <c r="L11" s="18">
        <v>17.5983436853002</v>
      </c>
      <c r="M11" s="19">
        <v>1.31921897839623</v>
      </c>
      <c r="N11" s="10" t="s">
        <v>734</v>
      </c>
      <c r="O11" s="10">
        <v>8.7856836971877905E-2</v>
      </c>
      <c r="P11" s="10">
        <v>0.18264974002048301</v>
      </c>
    </row>
    <row r="12" spans="1:16" x14ac:dyDescent="0.3">
      <c r="A12" s="9" t="s">
        <v>91</v>
      </c>
      <c r="B12" s="18">
        <v>19.7707736389685</v>
      </c>
      <c r="C12" s="16"/>
      <c r="D12" s="18">
        <v>20.075757575757599</v>
      </c>
      <c r="E12" s="18">
        <v>19.667943805874799</v>
      </c>
      <c r="F12" s="19">
        <v>0.97471015544572803</v>
      </c>
      <c r="G12" s="4" t="s">
        <v>677</v>
      </c>
      <c r="H12" s="4">
        <v>0.92881728222549698</v>
      </c>
      <c r="I12" s="4">
        <v>1</v>
      </c>
      <c r="J12" s="13"/>
      <c r="K12" s="18">
        <v>24.113475177304998</v>
      </c>
      <c r="L12" s="18">
        <v>14.699792960662499</v>
      </c>
      <c r="M12" s="19">
        <v>1.84280429674144</v>
      </c>
      <c r="N12" s="10" t="s">
        <v>92</v>
      </c>
      <c r="O12" s="10">
        <v>1.3363934928738801E-4</v>
      </c>
      <c r="P12" s="10">
        <v>1.50821551338624E-3</v>
      </c>
    </row>
    <row r="13" spans="1:16" x14ac:dyDescent="0.3">
      <c r="A13" s="9" t="s">
        <v>93</v>
      </c>
      <c r="B13" s="18">
        <v>18.624641833810902</v>
      </c>
      <c r="C13" s="16"/>
      <c r="D13" s="18">
        <v>7.1969696969696999</v>
      </c>
      <c r="E13" s="18">
        <v>22.477650063856998</v>
      </c>
      <c r="F13" s="19">
        <v>3.7350968805487801</v>
      </c>
      <c r="G13" s="4" t="s">
        <v>678</v>
      </c>
      <c r="H13" s="10">
        <v>5.0176469175176503E-9</v>
      </c>
      <c r="I13" s="10">
        <v>6.6065684413982399E-8</v>
      </c>
      <c r="J13" s="12"/>
      <c r="K13" s="18">
        <v>26.595744680851102</v>
      </c>
      <c r="L13" s="18">
        <v>9.3167701863354004</v>
      </c>
      <c r="M13" s="19">
        <v>3.5225360492262801</v>
      </c>
      <c r="N13" s="10" t="s">
        <v>94</v>
      </c>
      <c r="O13" s="10">
        <v>3.3795482501362298E-13</v>
      </c>
      <c r="P13" s="10">
        <v>8.8994770586920703E-12</v>
      </c>
    </row>
    <row r="14" spans="1:16" x14ac:dyDescent="0.3">
      <c r="A14" s="9" t="s">
        <v>95</v>
      </c>
      <c r="B14" s="18">
        <v>13.2760267430755</v>
      </c>
      <c r="C14" s="16"/>
      <c r="D14" s="18">
        <v>1.13636363636364</v>
      </c>
      <c r="E14" s="18">
        <v>17.3690932311622</v>
      </c>
      <c r="F14" s="19">
        <v>18.261977906872101</v>
      </c>
      <c r="G14" s="4" t="s">
        <v>679</v>
      </c>
      <c r="H14" s="10">
        <v>3.7123169808479901E-15</v>
      </c>
      <c r="I14" s="10">
        <v>7.3318260371747806E-14</v>
      </c>
      <c r="J14" s="12"/>
      <c r="K14" s="18">
        <v>16.312056737588701</v>
      </c>
      <c r="L14" s="18">
        <v>9.7308488612836399</v>
      </c>
      <c r="M14" s="19">
        <v>1.80713906695749</v>
      </c>
      <c r="N14" s="10" t="s">
        <v>96</v>
      </c>
      <c r="O14" s="10">
        <v>1.84945216229389E-3</v>
      </c>
      <c r="P14" s="10">
        <v>1.1238978524709E-2</v>
      </c>
    </row>
    <row r="15" spans="1:16" x14ac:dyDescent="0.3">
      <c r="A15" s="9" t="s">
        <v>97</v>
      </c>
      <c r="B15" s="18">
        <v>10.9837631327603</v>
      </c>
      <c r="C15" s="16"/>
      <c r="D15" s="18">
        <v>20.454545454545499</v>
      </c>
      <c r="E15" s="18">
        <v>7.79054916985951</v>
      </c>
      <c r="F15" s="19">
        <v>0.32898617304995098</v>
      </c>
      <c r="G15" s="4" t="s">
        <v>680</v>
      </c>
      <c r="H15" s="10">
        <v>8.5166081281808099E-8</v>
      </c>
      <c r="I15" s="10">
        <v>7.4756893569587104E-7</v>
      </c>
      <c r="J15" s="12"/>
      <c r="K15" s="18">
        <v>13.4751773049645</v>
      </c>
      <c r="L15" s="18">
        <v>8.0745341614906803</v>
      </c>
      <c r="M15" s="19">
        <v>1.7720593545504399</v>
      </c>
      <c r="N15" s="10" t="s">
        <v>98</v>
      </c>
      <c r="O15" s="10">
        <v>5.4713727935493603E-3</v>
      </c>
      <c r="P15" s="10">
        <v>2.2749392141599999E-2</v>
      </c>
    </row>
    <row r="16" spans="1:16" x14ac:dyDescent="0.3">
      <c r="A16" s="9" t="s">
        <v>99</v>
      </c>
      <c r="B16" s="18">
        <v>9.7421203438395398</v>
      </c>
      <c r="C16" s="16"/>
      <c r="D16" s="18">
        <v>4.5454545454545396</v>
      </c>
      <c r="E16" s="18">
        <v>11.4942528735632</v>
      </c>
      <c r="F16" s="19">
        <v>2.72518933506479</v>
      </c>
      <c r="G16" s="4" t="s">
        <v>681</v>
      </c>
      <c r="H16" s="4">
        <v>6.9367089939526699E-4</v>
      </c>
      <c r="I16" s="4">
        <v>2.88421058169611E-3</v>
      </c>
      <c r="J16" s="13"/>
      <c r="K16" s="18">
        <v>12.2340425531915</v>
      </c>
      <c r="L16" s="18">
        <v>6.8322981366459601</v>
      </c>
      <c r="M16" s="19">
        <v>1.8996900294891499</v>
      </c>
      <c r="N16" s="10" t="s">
        <v>100</v>
      </c>
      <c r="O16" s="10">
        <v>3.36249565291703E-3</v>
      </c>
      <c r="P16" s="10">
        <v>1.7709143772029701E-2</v>
      </c>
    </row>
    <row r="17" spans="1:16" x14ac:dyDescent="0.3">
      <c r="A17" s="9" t="s">
        <v>607</v>
      </c>
      <c r="B17" s="18">
        <v>9.1690544412607409</v>
      </c>
      <c r="C17" s="16"/>
      <c r="D17" s="18">
        <v>0.75757575757575801</v>
      </c>
      <c r="E17" s="18">
        <v>12.005108556832701</v>
      </c>
      <c r="F17" s="19">
        <v>17.848662904545598</v>
      </c>
      <c r="G17" s="4" t="s">
        <v>682</v>
      </c>
      <c r="H17" s="10">
        <v>1.4825887720003999E-10</v>
      </c>
      <c r="I17" s="10">
        <v>2.3424902597606298E-9</v>
      </c>
      <c r="J17" s="12"/>
      <c r="K17" s="18">
        <v>9.9290780141843999</v>
      </c>
      <c r="L17" s="18">
        <v>8.2815734989648</v>
      </c>
      <c r="M17" s="19">
        <v>1.22063362671908</v>
      </c>
      <c r="N17" s="10" t="s">
        <v>735</v>
      </c>
      <c r="O17" s="10">
        <v>0.39088075834345598</v>
      </c>
      <c r="P17" s="10">
        <v>0.60548195900260804</v>
      </c>
    </row>
    <row r="18" spans="1:16" x14ac:dyDescent="0.3">
      <c r="A18" s="9" t="s">
        <v>101</v>
      </c>
      <c r="B18" s="18">
        <v>9.0735434574976104</v>
      </c>
      <c r="C18" s="16"/>
      <c r="D18" s="18">
        <v>4.5454545454545396</v>
      </c>
      <c r="E18" s="18">
        <v>10.600255427841599</v>
      </c>
      <c r="F18" s="19">
        <v>2.4882398942888102</v>
      </c>
      <c r="G18" s="4" t="s">
        <v>683</v>
      </c>
      <c r="H18" s="4">
        <v>2.71298994918484E-3</v>
      </c>
      <c r="I18" s="4">
        <v>8.9302585827334292E-3</v>
      </c>
      <c r="J18" s="13"/>
      <c r="K18" s="18">
        <v>12.588652482269501</v>
      </c>
      <c r="L18" s="18">
        <v>4.9689440993788798</v>
      </c>
      <c r="M18" s="19">
        <v>2.7518878433105098</v>
      </c>
      <c r="N18" s="10" t="s">
        <v>102</v>
      </c>
      <c r="O18" s="10">
        <v>2.0098452419296399E-5</v>
      </c>
      <c r="P18" s="10">
        <v>3.9694443528110401E-4</v>
      </c>
    </row>
    <row r="19" spans="1:16" x14ac:dyDescent="0.3">
      <c r="A19" s="9" t="s">
        <v>608</v>
      </c>
      <c r="B19" s="18">
        <v>7.9274116523400204</v>
      </c>
      <c r="C19" s="16"/>
      <c r="D19" s="18">
        <v>2.2727272727272698</v>
      </c>
      <c r="E19" s="18">
        <v>9.8339719029374209</v>
      </c>
      <c r="F19" s="19">
        <v>4.6854982641324696</v>
      </c>
      <c r="G19" s="4" t="s">
        <v>684</v>
      </c>
      <c r="H19" s="10">
        <v>1.9026221483908901E-5</v>
      </c>
      <c r="I19" s="4">
        <v>1.07362249802057E-4</v>
      </c>
      <c r="J19" s="13"/>
      <c r="K19" s="18">
        <v>8.5106382978723403</v>
      </c>
      <c r="L19" s="18">
        <v>7.2463768115942004</v>
      </c>
      <c r="M19" s="19">
        <v>1.19049946116516</v>
      </c>
      <c r="N19" s="10" t="s">
        <v>736</v>
      </c>
      <c r="O19" s="10">
        <v>0.49202868750530598</v>
      </c>
      <c r="P19" s="10">
        <v>0.70673211478034903</v>
      </c>
    </row>
    <row r="20" spans="1:16" x14ac:dyDescent="0.3">
      <c r="A20" s="9" t="s">
        <v>609</v>
      </c>
      <c r="B20" s="18">
        <v>7.7363896848137497</v>
      </c>
      <c r="C20" s="16"/>
      <c r="D20" s="18">
        <v>0.75757575757575801</v>
      </c>
      <c r="E20" s="18">
        <v>10.0893997445722</v>
      </c>
      <c r="F20" s="19">
        <v>14.681606984073399</v>
      </c>
      <c r="G20" s="4" t="s">
        <v>685</v>
      </c>
      <c r="H20" s="10">
        <v>1.43786963289997E-8</v>
      </c>
      <c r="I20" s="10">
        <v>1.6227385857013899E-7</v>
      </c>
      <c r="J20" s="12"/>
      <c r="K20" s="18">
        <v>8.3333333333333304</v>
      </c>
      <c r="L20" s="18">
        <v>7.0393374741200798</v>
      </c>
      <c r="M20" s="19">
        <v>1.2003255230526699</v>
      </c>
      <c r="N20" s="10" t="s">
        <v>737</v>
      </c>
      <c r="O20" s="10">
        <v>0.48683899876856601</v>
      </c>
      <c r="P20" s="10">
        <v>0.70673211478034903</v>
      </c>
    </row>
    <row r="21" spans="1:16" x14ac:dyDescent="0.3">
      <c r="A21" s="9" t="s">
        <v>610</v>
      </c>
      <c r="B21" s="18">
        <v>6.9723018147086897</v>
      </c>
      <c r="C21" s="16"/>
      <c r="D21" s="18">
        <v>6.0606060606060597</v>
      </c>
      <c r="E21" s="18">
        <v>7.2796934865900402</v>
      </c>
      <c r="F21" s="19">
        <v>1.21671090052927</v>
      </c>
      <c r="G21" s="4" t="s">
        <v>686</v>
      </c>
      <c r="H21" s="4">
        <v>0.57727525218957998</v>
      </c>
      <c r="I21" s="4">
        <v>0.71257413942151304</v>
      </c>
      <c r="J21" s="13"/>
      <c r="K21" s="18">
        <v>7.2695035460992896</v>
      </c>
      <c r="L21" s="18">
        <v>6.6252587991718404</v>
      </c>
      <c r="M21" s="19">
        <v>1.10473723685689</v>
      </c>
      <c r="N21" s="10" t="s">
        <v>738</v>
      </c>
      <c r="O21" s="10">
        <v>0.71625438014970799</v>
      </c>
      <c r="P21" s="10">
        <v>0.87052455433579901</v>
      </c>
    </row>
    <row r="22" spans="1:16" x14ac:dyDescent="0.3">
      <c r="A22" s="9" t="s">
        <v>611</v>
      </c>
      <c r="B22" s="18">
        <v>6.7812798471824296</v>
      </c>
      <c r="C22" s="16"/>
      <c r="D22" s="18">
        <v>5.6818181818181799</v>
      </c>
      <c r="E22" s="18">
        <v>7.1519795657726704</v>
      </c>
      <c r="F22" s="19">
        <v>1.27837194065032</v>
      </c>
      <c r="G22" s="4" t="s">
        <v>687</v>
      </c>
      <c r="H22" s="4">
        <v>0.48019238580193901</v>
      </c>
      <c r="I22" s="4">
        <v>0.62188849964513404</v>
      </c>
      <c r="J22" s="13"/>
      <c r="K22" s="18">
        <v>5.6737588652482298</v>
      </c>
      <c r="L22" s="18">
        <v>8.0745341614906803</v>
      </c>
      <c r="M22" s="19">
        <v>0.68504618980090404</v>
      </c>
      <c r="N22" s="10" t="s">
        <v>739</v>
      </c>
      <c r="O22" s="10">
        <v>0.13924679816576699</v>
      </c>
      <c r="P22" s="10">
        <v>0.27501242637738998</v>
      </c>
    </row>
    <row r="23" spans="1:16" x14ac:dyDescent="0.3">
      <c r="A23" s="9" t="s">
        <v>103</v>
      </c>
      <c r="B23" s="18">
        <v>6.3992359121298898</v>
      </c>
      <c r="C23" s="16"/>
      <c r="D23" s="18">
        <v>3.4090909090909101</v>
      </c>
      <c r="E23" s="18">
        <v>7.4074074074074101</v>
      </c>
      <c r="F23" s="19">
        <v>2.2652145824084799</v>
      </c>
      <c r="G23" s="4" t="s">
        <v>688</v>
      </c>
      <c r="H23" s="4">
        <v>1.9989519188864199E-2</v>
      </c>
      <c r="I23" s="4">
        <v>5.0941032771621701E-2</v>
      </c>
      <c r="J23" s="13"/>
      <c r="K23" s="18">
        <v>8.8652482269503494</v>
      </c>
      <c r="L23" s="18">
        <v>3.5196687370600399</v>
      </c>
      <c r="M23" s="19">
        <v>2.6643916545804198</v>
      </c>
      <c r="N23" s="10" t="s">
        <v>104</v>
      </c>
      <c r="O23" s="10">
        <v>3.6108645780026497E-4</v>
      </c>
      <c r="P23" s="10">
        <v>3.1695366851356602E-3</v>
      </c>
    </row>
    <row r="24" spans="1:16" x14ac:dyDescent="0.3">
      <c r="A24" s="9" t="s">
        <v>612</v>
      </c>
      <c r="B24" s="18">
        <v>5.5396370582617003</v>
      </c>
      <c r="C24" s="16"/>
      <c r="D24" s="18">
        <v>0.37878787878787901</v>
      </c>
      <c r="E24" s="18">
        <v>7.2796934865900402</v>
      </c>
      <c r="F24" s="19">
        <v>20.622360796715899</v>
      </c>
      <c r="G24" s="4" t="s">
        <v>689</v>
      </c>
      <c r="H24" s="10">
        <v>1.10960105374067E-6</v>
      </c>
      <c r="I24" s="10">
        <v>7.9689530223193597E-6</v>
      </c>
      <c r="J24" s="12"/>
      <c r="K24" s="18">
        <v>6.9148936170212796</v>
      </c>
      <c r="L24" s="18">
        <v>3.9337474120082798</v>
      </c>
      <c r="M24" s="19">
        <v>1.8131357076997501</v>
      </c>
      <c r="N24" s="10" t="s">
        <v>740</v>
      </c>
      <c r="O24" s="10">
        <v>4.1650522680901303E-2</v>
      </c>
      <c r="P24" s="10">
        <v>0.109679709726373</v>
      </c>
    </row>
    <row r="25" spans="1:16" x14ac:dyDescent="0.3">
      <c r="A25" s="9" t="s">
        <v>613</v>
      </c>
      <c r="B25" s="18">
        <v>5.2531041069722999</v>
      </c>
      <c r="C25" s="16"/>
      <c r="D25" s="18">
        <v>0.75757575757575801</v>
      </c>
      <c r="E25" s="18">
        <v>6.7688378033205598</v>
      </c>
      <c r="F25" s="19">
        <v>9.4999490879892097</v>
      </c>
      <c r="G25" s="4" t="s">
        <v>690</v>
      </c>
      <c r="H25" s="10">
        <v>2.1304650569114501E-5</v>
      </c>
      <c r="I25" s="4">
        <v>1.12204492997336E-4</v>
      </c>
      <c r="J25" s="13"/>
      <c r="K25" s="18">
        <v>6.7375886524822697</v>
      </c>
      <c r="L25" s="18">
        <v>3.5196687370600399</v>
      </c>
      <c r="M25" s="19">
        <v>1.97908003437927</v>
      </c>
      <c r="N25" s="10" t="s">
        <v>741</v>
      </c>
      <c r="O25" s="10">
        <v>2.5448278323557401E-2</v>
      </c>
      <c r="P25" s="10">
        <v>8.0416559502441406E-2</v>
      </c>
    </row>
    <row r="26" spans="1:16" x14ac:dyDescent="0.3">
      <c r="A26" s="9" t="s">
        <v>614</v>
      </c>
      <c r="B26" s="18">
        <v>4.9665711556829004</v>
      </c>
      <c r="C26" s="16"/>
      <c r="D26" s="18">
        <v>0</v>
      </c>
      <c r="E26" s="18">
        <v>6.64112388250319</v>
      </c>
      <c r="F26" s="19" t="s">
        <v>110</v>
      </c>
      <c r="G26" s="4" t="s">
        <v>691</v>
      </c>
      <c r="H26" s="10">
        <v>2.4288337849881202E-7</v>
      </c>
      <c r="I26" s="10">
        <v>1.9187786901406199E-6</v>
      </c>
      <c r="J26" s="12"/>
      <c r="K26" s="18">
        <v>6.3829787234042596</v>
      </c>
      <c r="L26" s="18">
        <v>3.3126293995859202</v>
      </c>
      <c r="M26" s="19">
        <v>1.98880608693965</v>
      </c>
      <c r="N26" s="10" t="s">
        <v>742</v>
      </c>
      <c r="O26" s="10">
        <v>2.2902749284275499E-2</v>
      </c>
      <c r="P26" s="10">
        <v>7.5388216394073504E-2</v>
      </c>
    </row>
    <row r="27" spans="1:16" x14ac:dyDescent="0.3">
      <c r="A27" s="9" t="s">
        <v>615</v>
      </c>
      <c r="B27" s="18">
        <v>4.7755491881566403</v>
      </c>
      <c r="C27" s="16"/>
      <c r="D27" s="18">
        <v>1.51515151515152</v>
      </c>
      <c r="E27" s="18">
        <v>5.8748403575989796</v>
      </c>
      <c r="F27" s="19">
        <v>4.0534971490371099</v>
      </c>
      <c r="G27" s="4" t="s">
        <v>692</v>
      </c>
      <c r="H27" s="4">
        <v>2.43576462012103E-3</v>
      </c>
      <c r="I27" s="4">
        <v>8.3663219560678893E-3</v>
      </c>
      <c r="J27" s="13"/>
      <c r="K27" s="18">
        <v>4.6099290780141802</v>
      </c>
      <c r="L27" s="18">
        <v>4.9689440993788798</v>
      </c>
      <c r="M27" s="19">
        <v>0.92433048524732098</v>
      </c>
      <c r="N27" s="10" t="s">
        <v>743</v>
      </c>
      <c r="O27" s="10">
        <v>0.88460270331535096</v>
      </c>
      <c r="P27" s="10">
        <v>0.99833733659875301</v>
      </c>
    </row>
    <row r="28" spans="1:16" x14ac:dyDescent="0.3">
      <c r="A28" s="9" t="s">
        <v>616</v>
      </c>
      <c r="B28" s="18">
        <v>4.5845272206303704</v>
      </c>
      <c r="C28" s="16"/>
      <c r="D28" s="18">
        <v>5.3030303030303001</v>
      </c>
      <c r="E28" s="18">
        <v>4.34227330779055</v>
      </c>
      <c r="F28" s="19">
        <v>0.81075626060411998</v>
      </c>
      <c r="G28" s="4" t="s">
        <v>693</v>
      </c>
      <c r="H28" s="4">
        <v>0.49981772570481198</v>
      </c>
      <c r="I28" s="4">
        <v>0.63686452146258299</v>
      </c>
      <c r="J28" s="13"/>
      <c r="K28" s="18">
        <v>3.36879432624113</v>
      </c>
      <c r="L28" s="18">
        <v>6.0041407867494803</v>
      </c>
      <c r="M28" s="19">
        <v>0.54610008371760999</v>
      </c>
      <c r="N28" s="10" t="s">
        <v>744</v>
      </c>
      <c r="O28" s="10">
        <v>5.3204340089437002E-2</v>
      </c>
      <c r="P28" s="10">
        <v>0.13134821459579801</v>
      </c>
    </row>
    <row r="29" spans="1:16" x14ac:dyDescent="0.3">
      <c r="A29" s="9" t="s">
        <v>617</v>
      </c>
      <c r="B29" s="18">
        <v>4.10697230181471</v>
      </c>
      <c r="C29" s="16"/>
      <c r="D29" s="18">
        <v>4.1666666666666696</v>
      </c>
      <c r="E29" s="18">
        <v>4.0868454661558102</v>
      </c>
      <c r="F29" s="19">
        <v>0.98004493606968202</v>
      </c>
      <c r="G29" s="4" t="s">
        <v>694</v>
      </c>
      <c r="H29" s="4">
        <v>1</v>
      </c>
      <c r="I29" s="4">
        <v>1</v>
      </c>
      <c r="J29" s="13"/>
      <c r="K29" s="18">
        <v>2.83687943262411</v>
      </c>
      <c r="L29" s="18">
        <v>5.5900621118012399</v>
      </c>
      <c r="M29" s="19">
        <v>0.49343222722159102</v>
      </c>
      <c r="N29" s="10" t="s">
        <v>745</v>
      </c>
      <c r="O29" s="10">
        <v>2.8663942303271E-2</v>
      </c>
      <c r="P29" s="10">
        <v>8.7094286229169607E-2</v>
      </c>
    </row>
    <row r="30" spans="1:16" x14ac:dyDescent="0.3">
      <c r="A30" s="9" t="s">
        <v>618</v>
      </c>
      <c r="B30" s="18">
        <v>3.9159503342884401</v>
      </c>
      <c r="C30" s="16"/>
      <c r="D30" s="18">
        <v>1.51515151515152</v>
      </c>
      <c r="E30" s="18">
        <v>4.7254150702426596</v>
      </c>
      <c r="F30" s="19">
        <v>3.2214676394624702</v>
      </c>
      <c r="G30" s="4" t="s">
        <v>695</v>
      </c>
      <c r="H30" s="4">
        <v>1.7033000533652198E-2</v>
      </c>
      <c r="I30" s="4">
        <v>4.6215703616762402E-2</v>
      </c>
      <c r="J30" s="13"/>
      <c r="K30" s="18">
        <v>3.5460992907801399</v>
      </c>
      <c r="L30" s="18">
        <v>4.3478260869565197</v>
      </c>
      <c r="M30" s="19">
        <v>0.808991446556106</v>
      </c>
      <c r="N30" s="10" t="s">
        <v>746</v>
      </c>
      <c r="O30" s="10">
        <v>0.52622358790217005</v>
      </c>
      <c r="P30" s="10">
        <v>0.71675281800468005</v>
      </c>
    </row>
    <row r="31" spans="1:16" x14ac:dyDescent="0.3">
      <c r="A31" s="9" t="s">
        <v>619</v>
      </c>
      <c r="B31" s="18">
        <v>3.82043935052531</v>
      </c>
      <c r="C31" s="16"/>
      <c r="D31" s="18">
        <v>3.4090909090909101</v>
      </c>
      <c r="E31" s="18">
        <v>3.9591315453384399</v>
      </c>
      <c r="F31" s="19">
        <v>1.1678247762649501</v>
      </c>
      <c r="G31" s="4" t="s">
        <v>696</v>
      </c>
      <c r="H31" s="4">
        <v>0.85288993024234006</v>
      </c>
      <c r="I31" s="4">
        <v>0.94899020407246304</v>
      </c>
      <c r="J31" s="13"/>
      <c r="K31" s="18">
        <v>4.2553191489361701</v>
      </c>
      <c r="L31" s="18">
        <v>3.3126293995859202</v>
      </c>
      <c r="M31" s="19">
        <v>1.2969019265300701</v>
      </c>
      <c r="N31" s="10" t="s">
        <v>747</v>
      </c>
      <c r="O31" s="10">
        <v>0.51835504591555204</v>
      </c>
      <c r="P31" s="10">
        <v>0.71675281800468005</v>
      </c>
    </row>
    <row r="32" spans="1:16" x14ac:dyDescent="0.3">
      <c r="A32" s="9" t="s">
        <v>620</v>
      </c>
      <c r="B32" s="18">
        <v>3.5339063992359101</v>
      </c>
      <c r="C32" s="16"/>
      <c r="D32" s="18">
        <v>3.0303030303030298</v>
      </c>
      <c r="E32" s="18">
        <v>3.7037037037037002</v>
      </c>
      <c r="F32" s="19">
        <v>1.2305267600363701</v>
      </c>
      <c r="G32" s="4" t="s">
        <v>697</v>
      </c>
      <c r="H32" s="4">
        <v>0.70292671918475702</v>
      </c>
      <c r="I32" s="4">
        <v>0.81663545317052699</v>
      </c>
      <c r="J32" s="13"/>
      <c r="K32" s="18">
        <v>3.9007092198581601</v>
      </c>
      <c r="L32" s="18">
        <v>3.1055900621118</v>
      </c>
      <c r="M32" s="19">
        <v>1.26613662305411</v>
      </c>
      <c r="N32" s="10" t="s">
        <v>748</v>
      </c>
      <c r="O32" s="10">
        <v>0.50744450608185998</v>
      </c>
      <c r="P32" s="10">
        <v>0.71585921393690999</v>
      </c>
    </row>
    <row r="33" spans="1:16" x14ac:dyDescent="0.3">
      <c r="A33" s="9" t="s">
        <v>621</v>
      </c>
      <c r="B33" s="18">
        <v>3.5339063992359101</v>
      </c>
      <c r="C33" s="16"/>
      <c r="D33" s="18">
        <v>3.0303030303030298</v>
      </c>
      <c r="E33" s="18">
        <v>3.7037037037037002</v>
      </c>
      <c r="F33" s="19">
        <v>1.2305267600363701</v>
      </c>
      <c r="G33" s="4" t="s">
        <v>697</v>
      </c>
      <c r="H33" s="4">
        <v>0.70292671918475702</v>
      </c>
      <c r="I33" s="4">
        <v>0.81663545317052699</v>
      </c>
      <c r="J33" s="13"/>
      <c r="K33" s="18">
        <v>2.83687943262411</v>
      </c>
      <c r="L33" s="18">
        <v>4.3478260869565197</v>
      </c>
      <c r="M33" s="19">
        <v>0.64261629876919701</v>
      </c>
      <c r="N33" s="10" t="s">
        <v>749</v>
      </c>
      <c r="O33" s="10">
        <v>0.23960347664001999</v>
      </c>
      <c r="P33" s="10">
        <v>0.43458405076359502</v>
      </c>
    </row>
    <row r="34" spans="1:16" x14ac:dyDescent="0.3">
      <c r="A34" s="9" t="s">
        <v>622</v>
      </c>
      <c r="B34" s="18">
        <v>3.34288443170965</v>
      </c>
      <c r="C34" s="16"/>
      <c r="D34" s="18">
        <v>1.13636363636364</v>
      </c>
      <c r="E34" s="18">
        <v>4.0868454661558102</v>
      </c>
      <c r="F34" s="19">
        <v>3.7040147053193202</v>
      </c>
      <c r="G34" s="4" t="s">
        <v>698</v>
      </c>
      <c r="H34" s="4">
        <v>1.7550267196238901E-2</v>
      </c>
      <c r="I34" s="4">
        <v>4.6215703616762402E-2</v>
      </c>
      <c r="J34" s="13"/>
      <c r="K34" s="18">
        <v>2.3049645390070901</v>
      </c>
      <c r="L34" s="18">
        <v>4.5548654244306404</v>
      </c>
      <c r="M34" s="19">
        <v>0.49471565217263003</v>
      </c>
      <c r="N34" s="10" t="s">
        <v>750</v>
      </c>
      <c r="O34" s="10">
        <v>5.6706004090578001E-2</v>
      </c>
      <c r="P34" s="10">
        <v>0.13575073706532301</v>
      </c>
    </row>
    <row r="35" spans="1:16" x14ac:dyDescent="0.3">
      <c r="A35" s="9" t="s">
        <v>623</v>
      </c>
      <c r="B35" s="18">
        <v>3.2473734479465102</v>
      </c>
      <c r="C35" s="16"/>
      <c r="D35" s="18">
        <v>2.2727272727272698</v>
      </c>
      <c r="E35" s="18">
        <v>3.5759897828863298</v>
      </c>
      <c r="F35" s="19">
        <v>1.59414264855147</v>
      </c>
      <c r="G35" s="4" t="s">
        <v>699</v>
      </c>
      <c r="H35" s="4">
        <v>0.42142342115350301</v>
      </c>
      <c r="I35" s="4">
        <v>0.57682835983853398</v>
      </c>
      <c r="J35" s="13"/>
      <c r="K35" s="18">
        <v>3.36879432624113</v>
      </c>
      <c r="L35" s="18">
        <v>3.1055900621118</v>
      </c>
      <c r="M35" s="19">
        <v>1.0876542379730401</v>
      </c>
      <c r="N35" s="10" t="s">
        <v>751</v>
      </c>
      <c r="O35" s="10">
        <v>0.86250234363961897</v>
      </c>
      <c r="P35" s="10">
        <v>0.98750268329753499</v>
      </c>
    </row>
    <row r="36" spans="1:16" x14ac:dyDescent="0.3">
      <c r="A36" s="9" t="s">
        <v>624</v>
      </c>
      <c r="B36" s="18">
        <v>3.1518624641833801</v>
      </c>
      <c r="C36" s="16"/>
      <c r="D36" s="18">
        <v>0</v>
      </c>
      <c r="E36" s="18">
        <v>4.2145593869731801</v>
      </c>
      <c r="F36" s="19" t="s">
        <v>110</v>
      </c>
      <c r="G36" s="4" t="s">
        <v>700</v>
      </c>
      <c r="H36" s="4">
        <v>1.1592719940984199E-4</v>
      </c>
      <c r="I36" s="4">
        <v>5.7239054708609495E-4</v>
      </c>
      <c r="J36" s="13"/>
      <c r="K36" s="18">
        <v>3.9007092198581601</v>
      </c>
      <c r="L36" s="18">
        <v>2.2774327122153202</v>
      </c>
      <c r="M36" s="19">
        <v>1.7408043134670701</v>
      </c>
      <c r="N36" s="10" t="s">
        <v>752</v>
      </c>
      <c r="O36" s="10">
        <v>0.15697905970687101</v>
      </c>
      <c r="P36" s="10">
        <v>0.30247184675226402</v>
      </c>
    </row>
    <row r="37" spans="1:16" x14ac:dyDescent="0.3">
      <c r="A37" s="9" t="s">
        <v>625</v>
      </c>
      <c r="B37" s="18">
        <v>2.96084049665712</v>
      </c>
      <c r="C37" s="16"/>
      <c r="D37" s="18">
        <v>0</v>
      </c>
      <c r="E37" s="18">
        <v>3.9591315453384399</v>
      </c>
      <c r="F37" s="19" t="s">
        <v>110</v>
      </c>
      <c r="G37" s="4" t="s">
        <v>701</v>
      </c>
      <c r="H37" s="4">
        <v>1.8469666585872201E-4</v>
      </c>
      <c r="I37" s="4">
        <v>8.1061314460216896E-4</v>
      </c>
      <c r="J37" s="13"/>
      <c r="K37" s="18">
        <v>3.1914893617021298</v>
      </c>
      <c r="L37" s="18">
        <v>2.6915113871635601</v>
      </c>
      <c r="M37" s="19">
        <v>1.19168602428948</v>
      </c>
      <c r="N37" s="10" t="s">
        <v>753</v>
      </c>
      <c r="O37" s="10">
        <v>0.71615360116750904</v>
      </c>
      <c r="P37" s="10">
        <v>0.87052455433579901</v>
      </c>
    </row>
    <row r="38" spans="1:16" x14ac:dyDescent="0.3">
      <c r="A38" s="9" t="s">
        <v>626</v>
      </c>
      <c r="B38" s="18">
        <v>2.6743075453677201</v>
      </c>
      <c r="C38" s="16"/>
      <c r="D38" s="18">
        <v>2.2727272727272698</v>
      </c>
      <c r="E38" s="18">
        <v>2.8097062579821199</v>
      </c>
      <c r="F38" s="19">
        <v>1.2428456352971</v>
      </c>
      <c r="G38" s="4" t="s">
        <v>702</v>
      </c>
      <c r="H38" s="4">
        <v>0.82584811582008899</v>
      </c>
      <c r="I38" s="4">
        <v>0.93202858785410003</v>
      </c>
      <c r="J38" s="13"/>
      <c r="K38" s="18">
        <v>2.6595744680851099</v>
      </c>
      <c r="L38" s="18">
        <v>2.6915113871635601</v>
      </c>
      <c r="M38" s="19">
        <v>0.98781990185241797</v>
      </c>
      <c r="N38" s="10" t="s">
        <v>754</v>
      </c>
      <c r="O38" s="10">
        <v>1</v>
      </c>
      <c r="P38" s="10">
        <v>1</v>
      </c>
    </row>
    <row r="39" spans="1:16" x14ac:dyDescent="0.3">
      <c r="A39" s="9" t="s">
        <v>627</v>
      </c>
      <c r="B39" s="18">
        <v>2.6743075453677201</v>
      </c>
      <c r="C39" s="16"/>
      <c r="D39" s="18">
        <v>4.5454545454545396</v>
      </c>
      <c r="E39" s="18">
        <v>2.04342273307791</v>
      </c>
      <c r="F39" s="19">
        <v>0.43847091937354399</v>
      </c>
      <c r="G39" s="4" t="s">
        <v>703</v>
      </c>
      <c r="H39" s="4">
        <v>4.4155098841522099E-2</v>
      </c>
      <c r="I39" s="4">
        <v>9.9664365956578405E-2</v>
      </c>
      <c r="J39" s="13"/>
      <c r="K39" s="18">
        <v>2.6595744680851099</v>
      </c>
      <c r="L39" s="18">
        <v>2.6915113871635601</v>
      </c>
      <c r="M39" s="19">
        <v>0.98781990185241797</v>
      </c>
      <c r="N39" s="10" t="s">
        <v>754</v>
      </c>
      <c r="O39" s="10">
        <v>1</v>
      </c>
      <c r="P39" s="10">
        <v>1</v>
      </c>
    </row>
    <row r="40" spans="1:16" x14ac:dyDescent="0.3">
      <c r="A40" s="9" t="s">
        <v>628</v>
      </c>
      <c r="B40" s="18">
        <v>2.4832855778414502</v>
      </c>
      <c r="C40" s="16"/>
      <c r="D40" s="18">
        <v>0</v>
      </c>
      <c r="E40" s="18">
        <v>3.3205619412515999</v>
      </c>
      <c r="F40" s="19" t="s">
        <v>110</v>
      </c>
      <c r="G40" s="4" t="s">
        <v>704</v>
      </c>
      <c r="H40" s="4">
        <v>8.3237642061345402E-4</v>
      </c>
      <c r="I40" s="4">
        <v>3.2878868614231401E-3</v>
      </c>
      <c r="J40" s="13"/>
      <c r="K40" s="18">
        <v>3.5460992907801399</v>
      </c>
      <c r="L40" s="18">
        <v>1.24223602484472</v>
      </c>
      <c r="M40" s="19">
        <v>2.9199479100177199</v>
      </c>
      <c r="N40" s="10" t="s">
        <v>755</v>
      </c>
      <c r="O40" s="10">
        <v>1.7168723963743401E-2</v>
      </c>
      <c r="P40" s="10">
        <v>6.1651326960714903E-2</v>
      </c>
    </row>
    <row r="41" spans="1:16" x14ac:dyDescent="0.3">
      <c r="A41" s="9" t="s">
        <v>629</v>
      </c>
      <c r="B41" s="18">
        <v>2.1967526265520498</v>
      </c>
      <c r="C41" s="16"/>
      <c r="D41" s="18">
        <v>0</v>
      </c>
      <c r="E41" s="18">
        <v>2.9374201787994898</v>
      </c>
      <c r="F41" s="19" t="s">
        <v>110</v>
      </c>
      <c r="G41" s="4" t="s">
        <v>705</v>
      </c>
      <c r="H41" s="4">
        <v>2.3473727001003999E-3</v>
      </c>
      <c r="I41" s="4">
        <v>8.3663219560678893E-3</v>
      </c>
      <c r="J41" s="13"/>
      <c r="K41" s="18">
        <v>2.3049645390070901</v>
      </c>
      <c r="L41" s="18">
        <v>2.0703933747412</v>
      </c>
      <c r="M41" s="19">
        <v>1.1158338991065799</v>
      </c>
      <c r="N41" s="10" t="s">
        <v>756</v>
      </c>
      <c r="O41" s="10">
        <v>0.83567145218438399</v>
      </c>
      <c r="P41" s="10">
        <v>0.97085359886126998</v>
      </c>
    </row>
    <row r="42" spans="1:16" x14ac:dyDescent="0.3">
      <c r="A42" s="9" t="s">
        <v>630</v>
      </c>
      <c r="B42" s="18">
        <v>2.1012416427889198</v>
      </c>
      <c r="C42" s="16"/>
      <c r="D42" s="18">
        <v>1.13636363636364</v>
      </c>
      <c r="E42" s="18">
        <v>2.4265644955300099</v>
      </c>
      <c r="F42" s="19">
        <v>2.1623942467114898</v>
      </c>
      <c r="G42" s="4" t="s">
        <v>706</v>
      </c>
      <c r="H42" s="4">
        <v>0.31937461859028599</v>
      </c>
      <c r="I42" s="4">
        <v>0.48863802545311302</v>
      </c>
      <c r="J42" s="13"/>
      <c r="K42" s="18">
        <v>2.12765957446809</v>
      </c>
      <c r="L42" s="18">
        <v>2.0703933747412</v>
      </c>
      <c r="M42" s="19">
        <v>1.0282375950073299</v>
      </c>
      <c r="N42" s="10" t="s">
        <v>757</v>
      </c>
      <c r="O42" s="10">
        <v>1</v>
      </c>
      <c r="P42" s="10">
        <v>1</v>
      </c>
    </row>
    <row r="43" spans="1:16" x14ac:dyDescent="0.3">
      <c r="A43" s="9" t="s">
        <v>631</v>
      </c>
      <c r="B43" s="18">
        <v>2.0057306590257902</v>
      </c>
      <c r="C43" s="16"/>
      <c r="D43" s="18">
        <v>1.89393939393939</v>
      </c>
      <c r="E43" s="18">
        <v>2.04342273307791</v>
      </c>
      <c r="F43" s="19">
        <v>1.0804946506779101</v>
      </c>
      <c r="G43" s="4" t="s">
        <v>707</v>
      </c>
      <c r="H43" s="4">
        <v>1</v>
      </c>
      <c r="I43" s="4">
        <v>1</v>
      </c>
      <c r="J43" s="13"/>
      <c r="K43" s="18">
        <v>2.83687943262411</v>
      </c>
      <c r="L43" s="18">
        <v>1.0351966873706</v>
      </c>
      <c r="M43" s="19">
        <v>2.7886385337112198</v>
      </c>
      <c r="N43" s="10" t="s">
        <v>758</v>
      </c>
      <c r="O43" s="10">
        <v>4.6012115569910701E-2</v>
      </c>
      <c r="P43" s="10">
        <v>0.117256681613643</v>
      </c>
    </row>
    <row r="44" spans="1:16" x14ac:dyDescent="0.3">
      <c r="A44" s="9" t="s">
        <v>105</v>
      </c>
      <c r="B44" s="18">
        <v>1.9102196752626599</v>
      </c>
      <c r="C44" s="16"/>
      <c r="D44" s="18">
        <v>1.89393939393939</v>
      </c>
      <c r="E44" s="18">
        <v>1.9157088122605399</v>
      </c>
      <c r="F44" s="19">
        <v>1.0117098961858699</v>
      </c>
      <c r="G44" s="4" t="s">
        <v>708</v>
      </c>
      <c r="H44" s="4">
        <v>1</v>
      </c>
      <c r="I44" s="4">
        <v>1</v>
      </c>
      <c r="J44" s="13"/>
      <c r="K44" s="18">
        <v>0.88652482269503596</v>
      </c>
      <c r="L44" s="18">
        <v>3.1055900621118</v>
      </c>
      <c r="M44" s="19">
        <v>0.27938776801624798</v>
      </c>
      <c r="N44" s="10" t="s">
        <v>106</v>
      </c>
      <c r="O44" s="10">
        <v>1.14538972866407E-2</v>
      </c>
      <c r="P44" s="10">
        <v>4.52428942822308E-2</v>
      </c>
    </row>
    <row r="45" spans="1:16" x14ac:dyDescent="0.3">
      <c r="A45" s="9" t="s">
        <v>632</v>
      </c>
      <c r="B45" s="18">
        <v>1.71919770773639</v>
      </c>
      <c r="C45" s="16"/>
      <c r="D45" s="18">
        <v>3.0303030303030298</v>
      </c>
      <c r="E45" s="18">
        <v>1.2771392081736901</v>
      </c>
      <c r="F45" s="19">
        <v>0.41438191440600802</v>
      </c>
      <c r="G45" s="4" t="s">
        <v>709</v>
      </c>
      <c r="H45" s="4">
        <v>9.4648277995652799E-2</v>
      </c>
      <c r="I45" s="4">
        <v>0.19676878846464699</v>
      </c>
      <c r="J45" s="13"/>
      <c r="K45" s="18">
        <v>1.7730496453900699</v>
      </c>
      <c r="L45" s="18">
        <v>1.6563146997929601</v>
      </c>
      <c r="M45" s="19">
        <v>1.0717034697497401</v>
      </c>
      <c r="N45" s="10" t="s">
        <v>759</v>
      </c>
      <c r="O45" s="10">
        <v>1</v>
      </c>
      <c r="P45" s="10">
        <v>1</v>
      </c>
    </row>
    <row r="46" spans="1:16" x14ac:dyDescent="0.3">
      <c r="A46" s="9" t="s">
        <v>633</v>
      </c>
      <c r="B46" s="18">
        <v>1.71919770773639</v>
      </c>
      <c r="C46" s="16"/>
      <c r="D46" s="18">
        <v>0</v>
      </c>
      <c r="E46" s="18">
        <v>2.29885057471264</v>
      </c>
      <c r="F46" s="19" t="s">
        <v>110</v>
      </c>
      <c r="G46" s="4" t="s">
        <v>710</v>
      </c>
      <c r="H46" s="4">
        <v>1.0492572992896101E-2</v>
      </c>
      <c r="I46" s="4">
        <v>2.96040452299569E-2</v>
      </c>
      <c r="J46" s="13"/>
      <c r="K46" s="18">
        <v>2.12765957446809</v>
      </c>
      <c r="L46" s="18">
        <v>1.24223602484472</v>
      </c>
      <c r="M46" s="19">
        <v>1.72738909200682</v>
      </c>
      <c r="N46" s="10" t="s">
        <v>760</v>
      </c>
      <c r="O46" s="10">
        <v>0.34315908250042798</v>
      </c>
      <c r="P46" s="10">
        <v>0.55325647994966998</v>
      </c>
    </row>
    <row r="47" spans="1:16" x14ac:dyDescent="0.3">
      <c r="A47" s="9" t="s">
        <v>634</v>
      </c>
      <c r="B47" s="18">
        <v>1.62368672397326</v>
      </c>
      <c r="C47" s="16"/>
      <c r="D47" s="18">
        <v>0</v>
      </c>
      <c r="E47" s="18">
        <v>2.1711366538952701</v>
      </c>
      <c r="F47" s="19" t="s">
        <v>110</v>
      </c>
      <c r="G47" s="4" t="s">
        <v>711</v>
      </c>
      <c r="H47" s="4">
        <v>9.9241946049874793E-3</v>
      </c>
      <c r="I47" s="4">
        <v>2.96040452299569E-2</v>
      </c>
      <c r="J47" s="13"/>
      <c r="K47" s="18">
        <v>1.7730496453900699</v>
      </c>
      <c r="L47" s="18">
        <v>1.4492753623188399</v>
      </c>
      <c r="M47" s="19">
        <v>1.22719798795595</v>
      </c>
      <c r="N47" s="10" t="s">
        <v>761</v>
      </c>
      <c r="O47" s="10">
        <v>0.80799053277003197</v>
      </c>
      <c r="P47" s="10">
        <v>0.95270525505720205</v>
      </c>
    </row>
    <row r="48" spans="1:16" x14ac:dyDescent="0.3">
      <c r="A48" s="9" t="s">
        <v>635</v>
      </c>
      <c r="B48" s="18">
        <v>1.4326647564469901</v>
      </c>
      <c r="C48" s="16"/>
      <c r="D48" s="18">
        <v>1.51515151515152</v>
      </c>
      <c r="E48" s="18">
        <v>1.40485312899106</v>
      </c>
      <c r="F48" s="19">
        <v>0.92622761568798695</v>
      </c>
      <c r="G48" s="4" t="s">
        <v>712</v>
      </c>
      <c r="H48" s="4">
        <v>1</v>
      </c>
      <c r="I48" s="4">
        <v>1</v>
      </c>
      <c r="J48" s="13"/>
      <c r="K48" s="18">
        <v>1.59574468085106</v>
      </c>
      <c r="L48" s="18">
        <v>1.24223602484472</v>
      </c>
      <c r="M48" s="19">
        <v>1.2888790390921201</v>
      </c>
      <c r="N48" s="10" t="s">
        <v>762</v>
      </c>
      <c r="O48" s="10">
        <v>0.79566495713941898</v>
      </c>
      <c r="P48" s="10">
        <v>0.95238684263657702</v>
      </c>
    </row>
    <row r="49" spans="1:16" x14ac:dyDescent="0.3">
      <c r="A49" s="9" t="s">
        <v>636</v>
      </c>
      <c r="B49" s="18">
        <v>1.4326647564469901</v>
      </c>
      <c r="C49" s="16"/>
      <c r="D49" s="18">
        <v>1.51515151515152</v>
      </c>
      <c r="E49" s="18">
        <v>1.40485312899106</v>
      </c>
      <c r="F49" s="19">
        <v>0.92622761568798695</v>
      </c>
      <c r="G49" s="4" t="s">
        <v>712</v>
      </c>
      <c r="H49" s="4">
        <v>1</v>
      </c>
      <c r="I49" s="4">
        <v>1</v>
      </c>
      <c r="J49" s="13"/>
      <c r="K49" s="18">
        <v>0.88652482269503596</v>
      </c>
      <c r="L49" s="18">
        <v>2.0703933747412</v>
      </c>
      <c r="M49" s="19">
        <v>0.42341459169016998</v>
      </c>
      <c r="N49" s="10" t="s">
        <v>763</v>
      </c>
      <c r="O49" s="10">
        <v>0.123282738249855</v>
      </c>
      <c r="P49" s="10">
        <v>0.24972657235227</v>
      </c>
    </row>
    <row r="50" spans="1:16" x14ac:dyDescent="0.3">
      <c r="A50" s="9" t="s">
        <v>637</v>
      </c>
      <c r="B50" s="18">
        <v>1.33715377268386</v>
      </c>
      <c r="C50" s="16"/>
      <c r="D50" s="18">
        <v>0</v>
      </c>
      <c r="E50" s="18">
        <v>1.78799489144317</v>
      </c>
      <c r="F50" s="19" t="s">
        <v>110</v>
      </c>
      <c r="G50" s="4" t="s">
        <v>713</v>
      </c>
      <c r="H50" s="4">
        <v>2.70187017639353E-2</v>
      </c>
      <c r="I50" s="4">
        <v>6.2778748216202607E-2</v>
      </c>
      <c r="J50" s="13"/>
      <c r="K50" s="18">
        <v>1.4184397163120599</v>
      </c>
      <c r="L50" s="18">
        <v>1.24223602484472</v>
      </c>
      <c r="M50" s="19">
        <v>1.1437367774356799</v>
      </c>
      <c r="N50" s="10" t="s">
        <v>764</v>
      </c>
      <c r="O50" s="10">
        <v>1</v>
      </c>
      <c r="P50" s="10">
        <v>1</v>
      </c>
    </row>
    <row r="51" spans="1:16" x14ac:dyDescent="0.3">
      <c r="A51" s="9" t="s">
        <v>638</v>
      </c>
      <c r="B51" s="18">
        <v>1.33715377268386</v>
      </c>
      <c r="C51" s="16"/>
      <c r="D51" s="18">
        <v>0</v>
      </c>
      <c r="E51" s="18">
        <v>1.78799489144317</v>
      </c>
      <c r="F51" s="19" t="s">
        <v>110</v>
      </c>
      <c r="G51" s="4" t="s">
        <v>713</v>
      </c>
      <c r="H51" s="4">
        <v>2.70187017639353E-2</v>
      </c>
      <c r="I51" s="4">
        <v>6.2778748216202607E-2</v>
      </c>
      <c r="J51" s="13"/>
      <c r="K51" s="18">
        <v>0.70921985815602795</v>
      </c>
      <c r="L51" s="18">
        <v>2.0703933747412</v>
      </c>
      <c r="M51" s="19">
        <v>0.33819132982835798</v>
      </c>
      <c r="N51" s="10" t="s">
        <v>765</v>
      </c>
      <c r="O51" s="10">
        <v>6.3225471022236995E-2</v>
      </c>
      <c r="P51" s="10">
        <v>0.14016766248119</v>
      </c>
    </row>
    <row r="52" spans="1:16" x14ac:dyDescent="0.3">
      <c r="A52" s="9" t="s">
        <v>639</v>
      </c>
      <c r="B52" s="18">
        <v>1.33715377268386</v>
      </c>
      <c r="C52" s="16"/>
      <c r="D52" s="18">
        <v>0</v>
      </c>
      <c r="E52" s="18">
        <v>1.78799489144317</v>
      </c>
      <c r="F52" s="19" t="s">
        <v>110</v>
      </c>
      <c r="G52" s="4" t="s">
        <v>713</v>
      </c>
      <c r="H52" s="4">
        <v>2.70187017639353E-2</v>
      </c>
      <c r="I52" s="4">
        <v>6.2778748216202607E-2</v>
      </c>
      <c r="J52" s="13"/>
      <c r="K52" s="18">
        <v>0.70921985815602795</v>
      </c>
      <c r="L52" s="18">
        <v>2.0703933747412</v>
      </c>
      <c r="M52" s="19">
        <v>0.33819132982835798</v>
      </c>
      <c r="N52" s="10" t="s">
        <v>765</v>
      </c>
      <c r="O52" s="10">
        <v>6.3225471022236995E-2</v>
      </c>
      <c r="P52" s="10">
        <v>0.14016766248119</v>
      </c>
    </row>
    <row r="53" spans="1:16" x14ac:dyDescent="0.3">
      <c r="A53" s="9" t="s">
        <v>107</v>
      </c>
      <c r="B53" s="18">
        <v>1.33715377268386</v>
      </c>
      <c r="C53" s="16"/>
      <c r="D53" s="18">
        <v>0.75757575757575801</v>
      </c>
      <c r="E53" s="18">
        <v>1.5325670498084301</v>
      </c>
      <c r="F53" s="19">
        <v>2.03786122331694</v>
      </c>
      <c r="G53" s="4" t="s">
        <v>714</v>
      </c>
      <c r="H53" s="4">
        <v>0.53700081664779098</v>
      </c>
      <c r="I53" s="4">
        <v>0.673381976431357</v>
      </c>
      <c r="J53" s="13"/>
      <c r="K53" s="18">
        <v>2.3049645390070901</v>
      </c>
      <c r="L53" s="18">
        <v>0.20703933747412001</v>
      </c>
      <c r="M53" s="19">
        <v>11.357231469128401</v>
      </c>
      <c r="N53" s="10" t="s">
        <v>108</v>
      </c>
      <c r="O53" s="10">
        <v>2.4499018383822898E-3</v>
      </c>
      <c r="P53" s="10">
        <v>1.38244460880143E-2</v>
      </c>
    </row>
    <row r="54" spans="1:16" x14ac:dyDescent="0.3">
      <c r="A54" s="9" t="s">
        <v>640</v>
      </c>
      <c r="B54" s="18">
        <v>1.33715377268386</v>
      </c>
      <c r="C54" s="16"/>
      <c r="D54" s="18">
        <v>0.37878787878787901</v>
      </c>
      <c r="E54" s="18">
        <v>1.6602809706257999</v>
      </c>
      <c r="F54" s="19">
        <v>4.4362526522016799</v>
      </c>
      <c r="G54" s="4" t="s">
        <v>715</v>
      </c>
      <c r="H54" s="4">
        <v>0.210383204941231</v>
      </c>
      <c r="I54" s="4">
        <v>0.37773348159902798</v>
      </c>
      <c r="J54" s="13"/>
      <c r="K54" s="18">
        <v>0.88652482269503596</v>
      </c>
      <c r="L54" s="18">
        <v>1.86335403726708</v>
      </c>
      <c r="M54" s="19">
        <v>0.47140952309695899</v>
      </c>
      <c r="N54" s="10" t="s">
        <v>766</v>
      </c>
      <c r="O54" s="10">
        <v>0.18762044740360501</v>
      </c>
      <c r="P54" s="10">
        <v>0.35290512725916201</v>
      </c>
    </row>
    <row r="55" spans="1:16" x14ac:dyDescent="0.3">
      <c r="A55" s="9" t="s">
        <v>109</v>
      </c>
      <c r="B55" s="18">
        <v>1.24164278892073</v>
      </c>
      <c r="C55" s="16"/>
      <c r="D55" s="18">
        <v>0</v>
      </c>
      <c r="E55" s="18">
        <v>1.6602809706257999</v>
      </c>
      <c r="F55" s="19" t="s">
        <v>110</v>
      </c>
      <c r="G55" s="4" t="s">
        <v>716</v>
      </c>
      <c r="H55" s="4">
        <v>4.6979297113183098E-2</v>
      </c>
      <c r="I55" s="4">
        <v>0.10309345755393</v>
      </c>
      <c r="J55" s="13"/>
      <c r="K55" s="18">
        <v>2.3049645390070901</v>
      </c>
      <c r="L55" s="18">
        <v>0</v>
      </c>
      <c r="M55" s="19" t="s">
        <v>110</v>
      </c>
      <c r="N55" s="10" t="s">
        <v>111</v>
      </c>
      <c r="O55" s="10">
        <v>3.4074627705371602E-4</v>
      </c>
      <c r="P55" s="10">
        <v>3.1695366851356602E-3</v>
      </c>
    </row>
    <row r="56" spans="1:16" x14ac:dyDescent="0.3">
      <c r="A56" s="9" t="s">
        <v>641</v>
      </c>
      <c r="B56" s="18">
        <v>1.0506208213944599</v>
      </c>
      <c r="C56" s="16"/>
      <c r="D56" s="18">
        <v>0.75757575757575801</v>
      </c>
      <c r="E56" s="18">
        <v>1.14942528735632</v>
      </c>
      <c r="F56" s="19">
        <v>1.5226591938194201</v>
      </c>
      <c r="G56" s="4" t="s">
        <v>717</v>
      </c>
      <c r="H56" s="4">
        <v>0.73978283063277095</v>
      </c>
      <c r="I56" s="4">
        <v>0.84699773362302799</v>
      </c>
      <c r="J56" s="13"/>
      <c r="K56" s="18">
        <v>1.7730496453900699</v>
      </c>
      <c r="L56" s="18">
        <v>0.20703933747412001</v>
      </c>
      <c r="M56" s="19">
        <v>8.6866806350702994</v>
      </c>
      <c r="N56" s="10" t="s">
        <v>767</v>
      </c>
      <c r="O56" s="10">
        <v>1.3887744037826701E-2</v>
      </c>
      <c r="P56" s="10">
        <v>5.2244370428014698E-2</v>
      </c>
    </row>
    <row r="57" spans="1:16" x14ac:dyDescent="0.3">
      <c r="A57" s="9" t="s">
        <v>112</v>
      </c>
      <c r="B57" s="18">
        <v>1.0506208213944599</v>
      </c>
      <c r="C57" s="16"/>
      <c r="D57" s="18">
        <v>0</v>
      </c>
      <c r="E57" s="18">
        <v>1.40485312899106</v>
      </c>
      <c r="F57" s="19" t="s">
        <v>110</v>
      </c>
      <c r="G57" s="4" t="s">
        <v>718</v>
      </c>
      <c r="H57" s="4">
        <v>7.51437060719507E-2</v>
      </c>
      <c r="I57" s="4">
        <v>0.16044196701848901</v>
      </c>
      <c r="J57" s="13"/>
      <c r="K57" s="18">
        <v>1.9503546099290801</v>
      </c>
      <c r="L57" s="18">
        <v>0</v>
      </c>
      <c r="M57" s="19" t="s">
        <v>110</v>
      </c>
      <c r="N57" s="10" t="s">
        <v>113</v>
      </c>
      <c r="O57" s="10">
        <v>1.24835327750879E-3</v>
      </c>
      <c r="P57" s="10">
        <v>8.2183257435995295E-3</v>
      </c>
    </row>
    <row r="58" spans="1:16" x14ac:dyDescent="0.3">
      <c r="A58" s="9" t="s">
        <v>642</v>
      </c>
      <c r="B58" s="18">
        <v>0.85959885386819501</v>
      </c>
      <c r="C58" s="16"/>
      <c r="D58" s="18">
        <v>0.37878787878787901</v>
      </c>
      <c r="E58" s="18">
        <v>1.0217113665389499</v>
      </c>
      <c r="F58" s="19">
        <v>2.7130327475518299</v>
      </c>
      <c r="G58" s="4" t="s">
        <v>719</v>
      </c>
      <c r="H58" s="4">
        <v>0.46291832532897598</v>
      </c>
      <c r="I58" s="4">
        <v>0.60950912834981796</v>
      </c>
      <c r="J58" s="13"/>
      <c r="K58" s="18">
        <v>0.88652482269503596</v>
      </c>
      <c r="L58" s="18">
        <v>0.82815734989648004</v>
      </c>
      <c r="M58" s="19">
        <v>1.07106145457264</v>
      </c>
      <c r="N58" s="10" t="s">
        <v>768</v>
      </c>
      <c r="O58" s="10">
        <v>1</v>
      </c>
      <c r="P58" s="10">
        <v>1</v>
      </c>
    </row>
    <row r="59" spans="1:16" x14ac:dyDescent="0.3">
      <c r="A59" s="9" t="s">
        <v>643</v>
      </c>
      <c r="B59" s="18">
        <v>0.85959885386819501</v>
      </c>
      <c r="C59" s="16"/>
      <c r="D59" s="18">
        <v>0</v>
      </c>
      <c r="E59" s="18">
        <v>1.14942528735632</v>
      </c>
      <c r="F59" s="19" t="s">
        <v>110</v>
      </c>
      <c r="G59" s="4" t="s">
        <v>720</v>
      </c>
      <c r="H59" s="4">
        <v>0.122185692331407</v>
      </c>
      <c r="I59" s="4">
        <v>0.24131674235452899</v>
      </c>
      <c r="J59" s="13"/>
      <c r="K59" s="18">
        <v>0.53191489361702105</v>
      </c>
      <c r="L59" s="18">
        <v>1.24223602484472</v>
      </c>
      <c r="M59" s="19">
        <v>0.42547067690337598</v>
      </c>
      <c r="N59" s="10" t="s">
        <v>769</v>
      </c>
      <c r="O59" s="10">
        <v>0.31589477381865999</v>
      </c>
      <c r="P59" s="10">
        <v>0.51991014857654405</v>
      </c>
    </row>
    <row r="60" spans="1:16" x14ac:dyDescent="0.3">
      <c r="A60" s="9" t="s">
        <v>644</v>
      </c>
      <c r="B60" s="18">
        <v>0.85959885386819501</v>
      </c>
      <c r="C60" s="16"/>
      <c r="D60" s="18">
        <v>0</v>
      </c>
      <c r="E60" s="18">
        <v>1.14942528735632</v>
      </c>
      <c r="F60" s="19" t="s">
        <v>110</v>
      </c>
      <c r="G60" s="4" t="s">
        <v>720</v>
      </c>
      <c r="H60" s="4">
        <v>0.122185692331407</v>
      </c>
      <c r="I60" s="4">
        <v>0.24131674235452899</v>
      </c>
      <c r="J60" s="13"/>
      <c r="K60" s="18">
        <v>0.53191489361702105</v>
      </c>
      <c r="L60" s="18">
        <v>1.24223602484472</v>
      </c>
      <c r="M60" s="19">
        <v>0.42547067690337598</v>
      </c>
      <c r="N60" s="10" t="s">
        <v>769</v>
      </c>
      <c r="O60" s="10">
        <v>0.31589477381865999</v>
      </c>
      <c r="P60" s="10">
        <v>0.51991014857654405</v>
      </c>
    </row>
    <row r="61" spans="1:16" x14ac:dyDescent="0.3">
      <c r="A61" s="9" t="s">
        <v>114</v>
      </c>
      <c r="B61" s="18">
        <v>0.85959885386819501</v>
      </c>
      <c r="C61" s="16"/>
      <c r="D61" s="18">
        <v>3.4090909090909101</v>
      </c>
      <c r="E61" s="18">
        <v>0</v>
      </c>
      <c r="F61" s="19">
        <v>0</v>
      </c>
      <c r="G61" s="4" t="s">
        <v>721</v>
      </c>
      <c r="H61" s="10">
        <v>3.7155283689451501E-6</v>
      </c>
      <c r="I61" s="10">
        <v>2.4460561762222199E-5</v>
      </c>
      <c r="J61" s="12"/>
      <c r="K61" s="18">
        <v>1.59574468085106</v>
      </c>
      <c r="L61" s="18">
        <v>0</v>
      </c>
      <c r="M61" s="19" t="s">
        <v>110</v>
      </c>
      <c r="N61" s="10" t="s">
        <v>115</v>
      </c>
      <c r="O61" s="10">
        <v>4.6163847101754899E-3</v>
      </c>
      <c r="P61" s="10">
        <v>2.0260799561325801E-2</v>
      </c>
    </row>
    <row r="62" spans="1:16" x14ac:dyDescent="0.3">
      <c r="A62" s="9" t="s">
        <v>116</v>
      </c>
      <c r="B62" s="18">
        <v>0.85959885386819501</v>
      </c>
      <c r="C62" s="16"/>
      <c r="D62" s="18">
        <v>0.37878787878787901</v>
      </c>
      <c r="E62" s="18">
        <v>1.0217113665389499</v>
      </c>
      <c r="F62" s="19">
        <v>2.7130327475518299</v>
      </c>
      <c r="G62" s="4" t="s">
        <v>719</v>
      </c>
      <c r="H62" s="4">
        <v>0.46291832532897598</v>
      </c>
      <c r="I62" s="4">
        <v>0.60950912834981796</v>
      </c>
      <c r="J62" s="13"/>
      <c r="K62" s="18">
        <v>0</v>
      </c>
      <c r="L62" s="18">
        <v>1.86335403726708</v>
      </c>
      <c r="M62" s="19">
        <v>0</v>
      </c>
      <c r="N62" s="10" t="s">
        <v>117</v>
      </c>
      <c r="O62" s="10">
        <v>9.0869059912005595E-4</v>
      </c>
      <c r="P62" s="10">
        <v>6.5260506664076698E-3</v>
      </c>
    </row>
    <row r="63" spans="1:16" x14ac:dyDescent="0.3">
      <c r="A63" s="9" t="s">
        <v>645</v>
      </c>
      <c r="B63" s="18">
        <v>0.85959885386819501</v>
      </c>
      <c r="C63" s="16"/>
      <c r="D63" s="18">
        <v>2.2727272727272698</v>
      </c>
      <c r="E63" s="18">
        <v>0.38314176245210702</v>
      </c>
      <c r="F63" s="19">
        <v>0.16573741618401799</v>
      </c>
      <c r="G63" s="4" t="s">
        <v>722</v>
      </c>
      <c r="H63" s="4">
        <v>1.01436368148772E-2</v>
      </c>
      <c r="I63" s="4">
        <v>2.96040452299569E-2</v>
      </c>
      <c r="J63" s="13"/>
      <c r="K63" s="18">
        <v>0.53191489361702105</v>
      </c>
      <c r="L63" s="18">
        <v>1.24223602484472</v>
      </c>
      <c r="M63" s="19">
        <v>0.42547067690337598</v>
      </c>
      <c r="N63" s="10" t="s">
        <v>769</v>
      </c>
      <c r="O63" s="10">
        <v>0.31589477381865999</v>
      </c>
      <c r="P63" s="10">
        <v>0.51991014857654405</v>
      </c>
    </row>
    <row r="64" spans="1:16" x14ac:dyDescent="0.3">
      <c r="A64" s="9" t="s">
        <v>646</v>
      </c>
      <c r="B64" s="18">
        <v>0.76408787010506196</v>
      </c>
      <c r="C64" s="16"/>
      <c r="D64" s="18">
        <v>1.13636363636364</v>
      </c>
      <c r="E64" s="18">
        <v>0.63856960408684504</v>
      </c>
      <c r="F64" s="19">
        <v>0.55948565010113305</v>
      </c>
      <c r="G64" s="4" t="s">
        <v>723</v>
      </c>
      <c r="H64" s="4">
        <v>0.423494238868797</v>
      </c>
      <c r="I64" s="4">
        <v>0.57682835983853398</v>
      </c>
      <c r="J64" s="13"/>
      <c r="K64" s="18">
        <v>1.0638297872340401</v>
      </c>
      <c r="L64" s="18">
        <v>0.41407867494824002</v>
      </c>
      <c r="M64" s="19">
        <v>2.5837989668128598</v>
      </c>
      <c r="N64" s="10" t="s">
        <v>770</v>
      </c>
      <c r="O64" s="10">
        <v>0.29896779605718399</v>
      </c>
      <c r="P64" s="10">
        <v>0.51991014857654405</v>
      </c>
    </row>
    <row r="65" spans="1:16" x14ac:dyDescent="0.3">
      <c r="A65" s="9" t="s">
        <v>647</v>
      </c>
      <c r="B65" s="18">
        <v>0.66857688634192902</v>
      </c>
      <c r="C65" s="16"/>
      <c r="D65" s="18">
        <v>0.37878787878787901</v>
      </c>
      <c r="E65" s="18">
        <v>0.76628352490421503</v>
      </c>
      <c r="F65" s="19">
        <v>2.0298660068141299</v>
      </c>
      <c r="G65" s="4" t="s">
        <v>724</v>
      </c>
      <c r="H65" s="4">
        <v>0.68657569809329999</v>
      </c>
      <c r="I65" s="4">
        <v>0.81663545317052699</v>
      </c>
      <c r="J65" s="13"/>
      <c r="K65" s="18">
        <v>0.53191489361702105</v>
      </c>
      <c r="L65" s="18">
        <v>0.82815734989648004</v>
      </c>
      <c r="M65" s="19">
        <v>0.64065446979803298</v>
      </c>
      <c r="N65" s="10" t="s">
        <v>771</v>
      </c>
      <c r="O65" s="10">
        <v>0.70973407688632895</v>
      </c>
      <c r="P65" s="10">
        <v>0.87052455433579901</v>
      </c>
    </row>
    <row r="66" spans="1:16" x14ac:dyDescent="0.3">
      <c r="A66" s="9" t="s">
        <v>648</v>
      </c>
      <c r="B66" s="18">
        <v>0.66857688634192902</v>
      </c>
      <c r="C66" s="16"/>
      <c r="D66" s="18">
        <v>0</v>
      </c>
      <c r="E66" s="18">
        <v>0.89399744572158402</v>
      </c>
      <c r="F66" s="19" t="s">
        <v>110</v>
      </c>
      <c r="G66" s="4" t="s">
        <v>725</v>
      </c>
      <c r="H66" s="4">
        <v>0.201831788335912</v>
      </c>
      <c r="I66" s="4">
        <v>0.37080723903574497</v>
      </c>
      <c r="J66" s="13"/>
      <c r="K66" s="18">
        <v>0.53191489361702105</v>
      </c>
      <c r="L66" s="18">
        <v>0.82815734989648004</v>
      </c>
      <c r="M66" s="19">
        <v>0.64065446979803298</v>
      </c>
      <c r="N66" s="10" t="s">
        <v>771</v>
      </c>
      <c r="O66" s="10">
        <v>0.70973407688632895</v>
      </c>
      <c r="P66" s="10">
        <v>0.87052455433579901</v>
      </c>
    </row>
    <row r="67" spans="1:16" x14ac:dyDescent="0.3">
      <c r="A67" s="9" t="s">
        <v>649</v>
      </c>
      <c r="B67" s="18">
        <v>0.66857688634192902</v>
      </c>
      <c r="C67" s="16"/>
      <c r="D67" s="18">
        <v>0.37878787878787901</v>
      </c>
      <c r="E67" s="18">
        <v>0.76628352490421503</v>
      </c>
      <c r="F67" s="19">
        <v>2.0298660068141299</v>
      </c>
      <c r="G67" s="4" t="s">
        <v>724</v>
      </c>
      <c r="H67" s="4">
        <v>0.68657569809329999</v>
      </c>
      <c r="I67" s="4">
        <v>0.81663545317052699</v>
      </c>
      <c r="J67" s="13"/>
      <c r="K67" s="18">
        <v>0</v>
      </c>
      <c r="L67" s="18">
        <v>1.4492753623188399</v>
      </c>
      <c r="M67" s="19">
        <v>0</v>
      </c>
      <c r="N67" s="10" t="s">
        <v>118</v>
      </c>
      <c r="O67" s="10">
        <v>4.3427453064359403E-3</v>
      </c>
      <c r="P67" s="10">
        <v>2.01809928946141E-2</v>
      </c>
    </row>
    <row r="68" spans="1:16" x14ac:dyDescent="0.3">
      <c r="A68" s="9" t="s">
        <v>119</v>
      </c>
      <c r="B68" s="18">
        <v>0.66857688634192902</v>
      </c>
      <c r="C68" s="16"/>
      <c r="D68" s="18">
        <v>0</v>
      </c>
      <c r="E68" s="18">
        <v>0.89399744572158402</v>
      </c>
      <c r="F68" s="19" t="s">
        <v>110</v>
      </c>
      <c r="G68" s="4" t="s">
        <v>725</v>
      </c>
      <c r="H68" s="4">
        <v>0.201831788335912</v>
      </c>
      <c r="I68" s="4">
        <v>0.37080723903574497</v>
      </c>
      <c r="J68" s="13"/>
      <c r="K68" s="18">
        <v>0</v>
      </c>
      <c r="L68" s="18">
        <v>1.4492753623188399</v>
      </c>
      <c r="M68" s="19">
        <v>0</v>
      </c>
      <c r="N68" s="10" t="s">
        <v>118</v>
      </c>
      <c r="O68" s="10">
        <v>4.3427453064359403E-3</v>
      </c>
      <c r="P68" s="10">
        <v>2.01809928946141E-2</v>
      </c>
    </row>
    <row r="69" spans="1:16" x14ac:dyDescent="0.3">
      <c r="A69" s="9" t="s">
        <v>650</v>
      </c>
      <c r="B69" s="18">
        <v>0.57306590257879697</v>
      </c>
      <c r="C69" s="16"/>
      <c r="D69" s="18">
        <v>0</v>
      </c>
      <c r="E69" s="18">
        <v>0.76628352490421503</v>
      </c>
      <c r="F69" s="19" t="s">
        <v>110</v>
      </c>
      <c r="G69" s="4" t="s">
        <v>726</v>
      </c>
      <c r="H69" s="4">
        <v>0.34637632184018102</v>
      </c>
      <c r="I69" s="4">
        <v>0.48863802545311302</v>
      </c>
      <c r="J69" s="13"/>
      <c r="K69" s="18">
        <v>0.53191489361702105</v>
      </c>
      <c r="L69" s="18">
        <v>0.62111801242235998</v>
      </c>
      <c r="M69" s="19">
        <v>0.85574448006741399</v>
      </c>
      <c r="N69" s="10" t="s">
        <v>772</v>
      </c>
      <c r="O69" s="10">
        <v>1</v>
      </c>
      <c r="P69" s="10">
        <v>1</v>
      </c>
    </row>
    <row r="70" spans="1:16" x14ac:dyDescent="0.3">
      <c r="A70" s="9" t="s">
        <v>651</v>
      </c>
      <c r="B70" s="18">
        <v>0.57306590257879697</v>
      </c>
      <c r="C70" s="16"/>
      <c r="D70" s="18">
        <v>0.37878787878787901</v>
      </c>
      <c r="E70" s="18">
        <v>0.63856960408684504</v>
      </c>
      <c r="F70" s="19">
        <v>1.6894200228237299</v>
      </c>
      <c r="G70" s="4" t="s">
        <v>727</v>
      </c>
      <c r="H70" s="4">
        <v>1</v>
      </c>
      <c r="I70" s="4">
        <v>1</v>
      </c>
      <c r="J70" s="13"/>
      <c r="K70" s="18">
        <v>0.35460992907801397</v>
      </c>
      <c r="L70" s="18">
        <v>0.82815734989648004</v>
      </c>
      <c r="M70" s="19">
        <v>0.42649323023389002</v>
      </c>
      <c r="N70" s="10" t="s">
        <v>773</v>
      </c>
      <c r="O70" s="10">
        <v>0.42298520703328302</v>
      </c>
      <c r="P70" s="10">
        <v>0.63048738406847804</v>
      </c>
    </row>
    <row r="71" spans="1:16" x14ac:dyDescent="0.3">
      <c r="A71" s="9" t="s">
        <v>652</v>
      </c>
      <c r="B71" s="18">
        <v>0.57306590257879697</v>
      </c>
      <c r="C71" s="16"/>
      <c r="D71" s="18">
        <v>0.37878787878787901</v>
      </c>
      <c r="E71" s="18">
        <v>0.63856960408684504</v>
      </c>
      <c r="F71" s="19">
        <v>1.6894200228237299</v>
      </c>
      <c r="G71" s="4" t="s">
        <v>727</v>
      </c>
      <c r="H71" s="4">
        <v>1</v>
      </c>
      <c r="I71" s="4">
        <v>1</v>
      </c>
      <c r="J71" s="13"/>
      <c r="K71" s="18">
        <v>1.0638297872340401</v>
      </c>
      <c r="L71" s="18">
        <v>0</v>
      </c>
      <c r="M71" s="19" t="s">
        <v>110</v>
      </c>
      <c r="N71" s="10" t="s">
        <v>774</v>
      </c>
      <c r="O71" s="10">
        <v>3.3612120448905901E-2</v>
      </c>
      <c r="P71" s="10">
        <v>9.1564052257364303E-2</v>
      </c>
    </row>
    <row r="72" spans="1:16" x14ac:dyDescent="0.3">
      <c r="A72" s="9" t="s">
        <v>653</v>
      </c>
      <c r="B72" s="18">
        <v>0.57306590257879697</v>
      </c>
      <c r="C72" s="16"/>
      <c r="D72" s="18">
        <v>0</v>
      </c>
      <c r="E72" s="18">
        <v>0.76628352490421503</v>
      </c>
      <c r="F72" s="19" t="s">
        <v>110</v>
      </c>
      <c r="G72" s="4" t="s">
        <v>726</v>
      </c>
      <c r="H72" s="4">
        <v>0.34637632184018102</v>
      </c>
      <c r="I72" s="4">
        <v>0.48863802545311302</v>
      </c>
      <c r="J72" s="13"/>
      <c r="K72" s="18">
        <v>0.35460992907801397</v>
      </c>
      <c r="L72" s="18">
        <v>0.82815734989648004</v>
      </c>
      <c r="M72" s="19">
        <v>0.42649323023389002</v>
      </c>
      <c r="N72" s="10" t="s">
        <v>773</v>
      </c>
      <c r="O72" s="10">
        <v>0.42298520703328302</v>
      </c>
      <c r="P72" s="10">
        <v>0.63048738406847804</v>
      </c>
    </row>
    <row r="73" spans="1:16" x14ac:dyDescent="0.3">
      <c r="A73" s="9" t="s">
        <v>654</v>
      </c>
      <c r="B73" s="18">
        <v>0.57306590257879697</v>
      </c>
      <c r="C73" s="16"/>
      <c r="D73" s="18">
        <v>0</v>
      </c>
      <c r="E73" s="18">
        <v>0.76628352490421503</v>
      </c>
      <c r="F73" s="19" t="s">
        <v>110</v>
      </c>
      <c r="G73" s="4" t="s">
        <v>726</v>
      </c>
      <c r="H73" s="4">
        <v>0.34637632184018102</v>
      </c>
      <c r="I73" s="4">
        <v>0.48863802545311302</v>
      </c>
      <c r="J73" s="13"/>
      <c r="K73" s="18">
        <v>0.53191489361702105</v>
      </c>
      <c r="L73" s="18">
        <v>0.62111801242235998</v>
      </c>
      <c r="M73" s="19">
        <v>0.85574448006741399</v>
      </c>
      <c r="N73" s="10" t="s">
        <v>772</v>
      </c>
      <c r="O73" s="10">
        <v>1</v>
      </c>
      <c r="P73" s="10">
        <v>1</v>
      </c>
    </row>
    <row r="74" spans="1:16" x14ac:dyDescent="0.3">
      <c r="A74" s="9" t="s">
        <v>655</v>
      </c>
      <c r="B74" s="18">
        <v>0.57306590257879697</v>
      </c>
      <c r="C74" s="16"/>
      <c r="D74" s="18">
        <v>0</v>
      </c>
      <c r="E74" s="18">
        <v>0.76628352490421503</v>
      </c>
      <c r="F74" s="19" t="s">
        <v>110</v>
      </c>
      <c r="G74" s="4" t="s">
        <v>726</v>
      </c>
      <c r="H74" s="4">
        <v>0.34637632184018102</v>
      </c>
      <c r="I74" s="4">
        <v>0.48863802545311302</v>
      </c>
      <c r="J74" s="13"/>
      <c r="K74" s="18">
        <v>1.0638297872340401</v>
      </c>
      <c r="L74" s="18">
        <v>0</v>
      </c>
      <c r="M74" s="19" t="s">
        <v>110</v>
      </c>
      <c r="N74" s="10" t="s">
        <v>774</v>
      </c>
      <c r="O74" s="10">
        <v>3.3612120448905901E-2</v>
      </c>
      <c r="P74" s="10">
        <v>9.1564052257364303E-2</v>
      </c>
    </row>
    <row r="75" spans="1:16" x14ac:dyDescent="0.3">
      <c r="A75" s="9" t="s">
        <v>656</v>
      </c>
      <c r="B75" s="18">
        <v>0.57306590257879697</v>
      </c>
      <c r="C75" s="16"/>
      <c r="D75" s="18">
        <v>0</v>
      </c>
      <c r="E75" s="18">
        <v>0.76628352490421503</v>
      </c>
      <c r="F75" s="19" t="s">
        <v>110</v>
      </c>
      <c r="G75" s="4" t="s">
        <v>726</v>
      </c>
      <c r="H75" s="4">
        <v>0.34637632184018102</v>
      </c>
      <c r="I75" s="4">
        <v>0.48863802545311302</v>
      </c>
      <c r="J75" s="13"/>
      <c r="K75" s="18">
        <v>1.0638297872340401</v>
      </c>
      <c r="L75" s="18">
        <v>0</v>
      </c>
      <c r="M75" s="19" t="s">
        <v>110</v>
      </c>
      <c r="N75" s="10" t="s">
        <v>774</v>
      </c>
      <c r="O75" s="10">
        <v>3.3612120448905901E-2</v>
      </c>
      <c r="P75" s="10">
        <v>9.1564052257364303E-2</v>
      </c>
    </row>
    <row r="76" spans="1:16" x14ac:dyDescent="0.3">
      <c r="A76" s="9" t="s">
        <v>657</v>
      </c>
      <c r="B76" s="18">
        <v>0.47755491881566398</v>
      </c>
      <c r="C76" s="16"/>
      <c r="D76" s="18">
        <v>0</v>
      </c>
      <c r="E76" s="18">
        <v>0.63856960408684504</v>
      </c>
      <c r="F76" s="19" t="s">
        <v>110</v>
      </c>
      <c r="G76" s="4" t="s">
        <v>728</v>
      </c>
      <c r="H76" s="4">
        <v>0.33845834808075698</v>
      </c>
      <c r="I76" s="4">
        <v>0.48863802545311302</v>
      </c>
      <c r="J76" s="13"/>
      <c r="K76" s="18">
        <v>0.35460992907801397</v>
      </c>
      <c r="L76" s="18">
        <v>0.62111801242235998</v>
      </c>
      <c r="M76" s="19">
        <v>0.56970706473653898</v>
      </c>
      <c r="N76" s="10" t="s">
        <v>775</v>
      </c>
      <c r="O76" s="10">
        <v>0.66662078498956501</v>
      </c>
      <c r="P76" s="10">
        <v>0.86332855760943705</v>
      </c>
    </row>
    <row r="77" spans="1:16" x14ac:dyDescent="0.3">
      <c r="A77" s="9" t="s">
        <v>658</v>
      </c>
      <c r="B77" s="18">
        <v>0.47755491881566398</v>
      </c>
      <c r="C77" s="16"/>
      <c r="D77" s="18">
        <v>0</v>
      </c>
      <c r="E77" s="18">
        <v>0.63856960408684504</v>
      </c>
      <c r="F77" s="19" t="s">
        <v>110</v>
      </c>
      <c r="G77" s="4" t="s">
        <v>728</v>
      </c>
      <c r="H77" s="4">
        <v>0.33845834808075698</v>
      </c>
      <c r="I77" s="4">
        <v>0.48863802545311302</v>
      </c>
      <c r="J77" s="13"/>
      <c r="K77" s="18">
        <v>0.88652482269503596</v>
      </c>
      <c r="L77" s="18">
        <v>0</v>
      </c>
      <c r="M77" s="19" t="s">
        <v>110</v>
      </c>
      <c r="N77" s="10" t="s">
        <v>776</v>
      </c>
      <c r="O77" s="10">
        <v>6.5648145719038403E-2</v>
      </c>
      <c r="P77" s="10">
        <v>0.14016766248119</v>
      </c>
    </row>
    <row r="78" spans="1:16" x14ac:dyDescent="0.3">
      <c r="A78" s="9" t="s">
        <v>659</v>
      </c>
      <c r="B78" s="18">
        <v>0.47755491881566398</v>
      </c>
      <c r="C78" s="16"/>
      <c r="D78" s="18">
        <v>0</v>
      </c>
      <c r="E78" s="18">
        <v>0.63856960408684504</v>
      </c>
      <c r="F78" s="19" t="s">
        <v>110</v>
      </c>
      <c r="G78" s="4" t="s">
        <v>728</v>
      </c>
      <c r="H78" s="4">
        <v>0.33845834808075698</v>
      </c>
      <c r="I78" s="4">
        <v>0.48863802545311302</v>
      </c>
      <c r="J78" s="13"/>
      <c r="K78" s="18">
        <v>0.88652482269503596</v>
      </c>
      <c r="L78" s="18">
        <v>0</v>
      </c>
      <c r="M78" s="19" t="s">
        <v>110</v>
      </c>
      <c r="N78" s="10" t="s">
        <v>776</v>
      </c>
      <c r="O78" s="10">
        <v>6.5648145719038403E-2</v>
      </c>
      <c r="P78" s="10">
        <v>0.14016766248119</v>
      </c>
    </row>
    <row r="79" spans="1:16" x14ac:dyDescent="0.3">
      <c r="A79" s="9" t="s">
        <v>660</v>
      </c>
      <c r="B79" s="18">
        <v>0.47755491881566398</v>
      </c>
      <c r="C79" s="16"/>
      <c r="D79" s="18">
        <v>0</v>
      </c>
      <c r="E79" s="18">
        <v>0.63856960408684504</v>
      </c>
      <c r="F79" s="19" t="s">
        <v>110</v>
      </c>
      <c r="G79" s="4" t="s">
        <v>728</v>
      </c>
      <c r="H79" s="4">
        <v>0.33845834808075698</v>
      </c>
      <c r="I79" s="4">
        <v>0.48863802545311302</v>
      </c>
      <c r="J79" s="13"/>
      <c r="K79" s="18">
        <v>0.53191489361702105</v>
      </c>
      <c r="L79" s="18">
        <v>0.41407867494824002</v>
      </c>
      <c r="M79" s="19">
        <v>1.2857899842268601</v>
      </c>
      <c r="N79" s="10" t="s">
        <v>777</v>
      </c>
      <c r="O79" s="10">
        <v>1</v>
      </c>
      <c r="P79" s="10">
        <v>1</v>
      </c>
    </row>
    <row r="80" spans="1:16" x14ac:dyDescent="0.3">
      <c r="A80" s="9" t="s">
        <v>661</v>
      </c>
      <c r="B80" s="18">
        <v>0.47755491881566398</v>
      </c>
      <c r="C80" s="16"/>
      <c r="D80" s="18">
        <v>0</v>
      </c>
      <c r="E80" s="18">
        <v>0.63856960408684504</v>
      </c>
      <c r="F80" s="19" t="s">
        <v>110</v>
      </c>
      <c r="G80" s="4" t="s">
        <v>728</v>
      </c>
      <c r="H80" s="4">
        <v>0.33845834808075698</v>
      </c>
      <c r="I80" s="4">
        <v>0.48863802545311302</v>
      </c>
      <c r="J80" s="13"/>
      <c r="K80" s="18">
        <v>0.70921985815602795</v>
      </c>
      <c r="L80" s="18">
        <v>0.20703933747412001</v>
      </c>
      <c r="M80" s="19">
        <v>3.4392463727126401</v>
      </c>
      <c r="N80" s="10" t="s">
        <v>778</v>
      </c>
      <c r="O80" s="10">
        <v>0.38129088744504702</v>
      </c>
      <c r="P80" s="10">
        <v>0.60243960216317405</v>
      </c>
    </row>
    <row r="81" spans="1:16" x14ac:dyDescent="0.3">
      <c r="A81" s="9" t="s">
        <v>662</v>
      </c>
      <c r="B81" s="18">
        <v>0.47755491881566398</v>
      </c>
      <c r="C81" s="16"/>
      <c r="D81" s="18">
        <v>0</v>
      </c>
      <c r="E81" s="18">
        <v>0.63856960408684504</v>
      </c>
      <c r="F81" s="19" t="s">
        <v>110</v>
      </c>
      <c r="G81" s="4" t="s">
        <v>728</v>
      </c>
      <c r="H81" s="4">
        <v>0.33845834808075698</v>
      </c>
      <c r="I81" s="4">
        <v>0.48863802545311302</v>
      </c>
      <c r="J81" s="13"/>
      <c r="K81" s="18">
        <v>0.35460992907801397</v>
      </c>
      <c r="L81" s="18">
        <v>0.62111801242235998</v>
      </c>
      <c r="M81" s="19">
        <v>0.56970706473653898</v>
      </c>
      <c r="N81" s="10" t="s">
        <v>775</v>
      </c>
      <c r="O81" s="10">
        <v>0.66662078498956501</v>
      </c>
      <c r="P81" s="10">
        <v>0.86332855760943705</v>
      </c>
    </row>
    <row r="82" spans="1:16" x14ac:dyDescent="0.3">
      <c r="A82" s="9" t="s">
        <v>663</v>
      </c>
      <c r="B82" s="18">
        <v>0.47755491881566398</v>
      </c>
      <c r="C82" s="16"/>
      <c r="D82" s="18">
        <v>1.89393939393939</v>
      </c>
      <c r="E82" s="18">
        <v>0</v>
      </c>
      <c r="F82" s="19">
        <v>0</v>
      </c>
      <c r="G82" s="4" t="s">
        <v>729</v>
      </c>
      <c r="H82" s="4">
        <v>9.9059323610313304E-4</v>
      </c>
      <c r="I82" s="4">
        <v>3.72651741200702E-3</v>
      </c>
      <c r="J82" s="13"/>
      <c r="K82" s="18">
        <v>0</v>
      </c>
      <c r="L82" s="18">
        <v>1.0351966873706</v>
      </c>
      <c r="M82" s="19">
        <v>0</v>
      </c>
      <c r="N82" s="10" t="s">
        <v>779</v>
      </c>
      <c r="O82" s="10">
        <v>2.0660295668920099E-2</v>
      </c>
      <c r="P82" s="10">
        <v>7.0963624254116897E-2</v>
      </c>
    </row>
  </sheetData>
  <sortState xmlns:xlrd2="http://schemas.microsoft.com/office/spreadsheetml/2017/richdata2" ref="A4:N124">
    <sortCondition descending="1" ref="D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6"/>
  <sheetViews>
    <sheetView workbookViewId="0"/>
  </sheetViews>
  <sheetFormatPr defaultRowHeight="14.4" x14ac:dyDescent="0.3"/>
  <cols>
    <col min="1" max="1" width="10.109375" customWidth="1"/>
    <col min="2" max="8" width="8.77734375" style="4"/>
    <col min="10" max="10" width="10.77734375" customWidth="1"/>
  </cols>
  <sheetData>
    <row r="1" spans="1:9" s="1" customFormat="1" x14ac:dyDescent="0.3">
      <c r="A1" s="1" t="s">
        <v>1137</v>
      </c>
      <c r="B1" s="13"/>
      <c r="C1" s="13"/>
      <c r="D1" s="13"/>
      <c r="E1" s="13"/>
      <c r="F1" s="13"/>
      <c r="G1" s="13"/>
      <c r="H1" s="13"/>
    </row>
    <row r="3" spans="1:9" x14ac:dyDescent="0.3">
      <c r="A3" s="9"/>
      <c r="B3" s="43" t="s">
        <v>976</v>
      </c>
      <c r="C3" s="43"/>
      <c r="D3" s="43"/>
      <c r="E3" s="43"/>
      <c r="F3" s="43"/>
      <c r="G3" s="43"/>
      <c r="H3" s="7"/>
      <c r="I3" s="9"/>
    </row>
    <row r="4" spans="1:9" ht="16.2" x14ac:dyDescent="0.3">
      <c r="A4" s="9"/>
      <c r="B4" s="7" t="s">
        <v>973</v>
      </c>
      <c r="C4" s="7" t="s">
        <v>984</v>
      </c>
      <c r="D4" s="7" t="s">
        <v>974</v>
      </c>
      <c r="E4" s="7" t="s">
        <v>787</v>
      </c>
      <c r="F4" s="7" t="s">
        <v>985</v>
      </c>
      <c r="G4" s="7" t="s">
        <v>975</v>
      </c>
      <c r="H4" s="7" t="s">
        <v>905</v>
      </c>
      <c r="I4" s="7" t="s">
        <v>602</v>
      </c>
    </row>
    <row r="5" spans="1:9" x14ac:dyDescent="0.3">
      <c r="A5" s="9" t="s">
        <v>980</v>
      </c>
      <c r="B5" s="18">
        <v>1.6659999999999999</v>
      </c>
      <c r="C5" s="18">
        <v>20.930250000000001</v>
      </c>
      <c r="D5" s="18">
        <v>46.649000000000001</v>
      </c>
      <c r="E5" s="18">
        <v>74.21763</v>
      </c>
      <c r="F5" s="34">
        <v>96.372</v>
      </c>
      <c r="G5" s="18">
        <v>407.35300000000001</v>
      </c>
      <c r="H5" s="46">
        <v>9.4890000000000002E-2</v>
      </c>
      <c r="I5" s="46">
        <v>0.18978</v>
      </c>
    </row>
    <row r="6" spans="1:9" x14ac:dyDescent="0.3">
      <c r="A6" s="9" t="s">
        <v>981</v>
      </c>
      <c r="B6" s="18">
        <v>4.1000000000000002E-2</v>
      </c>
      <c r="C6" s="18">
        <v>19.324249999999999</v>
      </c>
      <c r="D6" s="18">
        <v>39.140999999999998</v>
      </c>
      <c r="E6" s="18">
        <v>58.171039999999998</v>
      </c>
      <c r="F6" s="34">
        <v>76.352249999999998</v>
      </c>
      <c r="G6" s="18">
        <v>432.863</v>
      </c>
      <c r="H6" s="46"/>
      <c r="I6" s="46"/>
    </row>
    <row r="7" spans="1:9" x14ac:dyDescent="0.3">
      <c r="A7" s="9" t="s">
        <v>982</v>
      </c>
      <c r="B7" s="18">
        <v>0.17399999999999999</v>
      </c>
      <c r="C7" s="18">
        <v>20.98875</v>
      </c>
      <c r="D7" s="18">
        <v>47.779499999999999</v>
      </c>
      <c r="E7" s="18">
        <v>70.202129999999997</v>
      </c>
      <c r="F7" s="34">
        <v>91.626000000000005</v>
      </c>
      <c r="G7" s="18">
        <v>347.76799999999997</v>
      </c>
      <c r="H7" s="46">
        <v>0.72270000000000001</v>
      </c>
      <c r="I7" s="46">
        <v>0.83</v>
      </c>
    </row>
    <row r="8" spans="1:9" ht="15" customHeight="1" x14ac:dyDescent="0.3">
      <c r="A8" s="9" t="s">
        <v>983</v>
      </c>
      <c r="B8" s="18">
        <v>0.121</v>
      </c>
      <c r="C8" s="18">
        <v>22.673749999999998</v>
      </c>
      <c r="D8" s="18">
        <v>53.622500000000002</v>
      </c>
      <c r="E8" s="18">
        <v>70.641120000000001</v>
      </c>
      <c r="F8" s="34">
        <v>95.909499999999994</v>
      </c>
      <c r="G8" s="18">
        <v>371.74799999999999</v>
      </c>
      <c r="H8" s="46"/>
      <c r="I8" s="46"/>
    </row>
    <row r="9" spans="1:9" x14ac:dyDescent="0.3">
      <c r="A9" s="9"/>
      <c r="B9" s="43" t="s">
        <v>977</v>
      </c>
      <c r="C9" s="43"/>
      <c r="D9" s="43"/>
      <c r="E9" s="43"/>
      <c r="F9" s="43"/>
      <c r="G9" s="43"/>
      <c r="H9" s="11"/>
      <c r="I9" s="38"/>
    </row>
    <row r="10" spans="1:9" ht="16.2" x14ac:dyDescent="0.3">
      <c r="A10" s="9"/>
      <c r="B10" s="7" t="s">
        <v>973</v>
      </c>
      <c r="C10" s="7" t="s">
        <v>984</v>
      </c>
      <c r="D10" s="7" t="s">
        <v>974</v>
      </c>
      <c r="E10" s="7" t="s">
        <v>787</v>
      </c>
      <c r="F10" s="7" t="s">
        <v>985</v>
      </c>
      <c r="G10" s="7" t="s">
        <v>975</v>
      </c>
      <c r="H10" s="11" t="s">
        <v>905</v>
      </c>
      <c r="I10" s="38" t="s">
        <v>602</v>
      </c>
    </row>
    <row r="11" spans="1:9" x14ac:dyDescent="0.3">
      <c r="A11" s="9" t="s">
        <v>980</v>
      </c>
      <c r="B11" s="18">
        <v>0</v>
      </c>
      <c r="C11" s="18">
        <v>0.22375</v>
      </c>
      <c r="D11" s="18">
        <v>0.44550000000000001</v>
      </c>
      <c r="E11" s="18">
        <v>0.60137799999999997</v>
      </c>
      <c r="F11" s="18">
        <v>0.81174999999999997</v>
      </c>
      <c r="G11" s="34">
        <v>2.964</v>
      </c>
      <c r="H11" s="46">
        <v>2.844E-2</v>
      </c>
      <c r="I11" s="46">
        <v>0.11376</v>
      </c>
    </row>
    <row r="12" spans="1:9" x14ac:dyDescent="0.3">
      <c r="A12" s="9" t="s">
        <v>981</v>
      </c>
      <c r="B12" s="18">
        <v>2E-3</v>
      </c>
      <c r="C12" s="18">
        <v>0.11774999999999999</v>
      </c>
      <c r="D12" s="18">
        <v>0.3755</v>
      </c>
      <c r="E12" s="18">
        <v>0.45223580000000002</v>
      </c>
      <c r="F12" s="18">
        <v>0.66525000000000001</v>
      </c>
      <c r="G12" s="34">
        <v>1.6439999999999999</v>
      </c>
      <c r="H12" s="46"/>
      <c r="I12" s="46"/>
    </row>
    <row r="13" spans="1:9" x14ac:dyDescent="0.3">
      <c r="A13" s="9" t="s">
        <v>982</v>
      </c>
      <c r="B13" s="18">
        <v>1E-3</v>
      </c>
      <c r="C13" s="18">
        <v>0.14649999999999999</v>
      </c>
      <c r="D13" s="18">
        <v>0.38500000000000001</v>
      </c>
      <c r="E13" s="18">
        <v>0.50226610000000005</v>
      </c>
      <c r="F13" s="18">
        <v>0.68674999999999997</v>
      </c>
      <c r="G13" s="34">
        <v>2.2149999999999999</v>
      </c>
      <c r="H13" s="46">
        <v>0.33239999999999997</v>
      </c>
      <c r="I13" s="46">
        <v>0.53183999999999998</v>
      </c>
    </row>
    <row r="14" spans="1:9" x14ac:dyDescent="0.3">
      <c r="A14" s="9" t="s">
        <v>983</v>
      </c>
      <c r="B14" s="18">
        <v>4.0000000000000001E-3</v>
      </c>
      <c r="C14" s="18">
        <v>0.13075000000000001</v>
      </c>
      <c r="D14" s="18">
        <v>0.33250000000000002</v>
      </c>
      <c r="E14" s="18">
        <v>0.4720859</v>
      </c>
      <c r="F14" s="18">
        <v>0.66674999999999995</v>
      </c>
      <c r="G14" s="34">
        <v>3.016</v>
      </c>
      <c r="H14" s="46"/>
      <c r="I14" s="46"/>
    </row>
    <row r="15" spans="1:9" x14ac:dyDescent="0.3">
      <c r="A15" s="9"/>
      <c r="B15" s="43" t="s">
        <v>978</v>
      </c>
      <c r="C15" s="43"/>
      <c r="D15" s="43"/>
      <c r="E15" s="43"/>
      <c r="F15" s="43"/>
      <c r="G15" s="43"/>
      <c r="H15" s="11"/>
      <c r="I15" s="38"/>
    </row>
    <row r="16" spans="1:9" ht="16.2" x14ac:dyDescent="0.3">
      <c r="A16" s="9"/>
      <c r="B16" s="7" t="s">
        <v>973</v>
      </c>
      <c r="C16" s="7" t="s">
        <v>984</v>
      </c>
      <c r="D16" s="7" t="s">
        <v>974</v>
      </c>
      <c r="E16" s="7" t="s">
        <v>787</v>
      </c>
      <c r="F16" s="7" t="s">
        <v>985</v>
      </c>
      <c r="G16" s="7" t="s">
        <v>975</v>
      </c>
      <c r="H16" s="11" t="s">
        <v>905</v>
      </c>
      <c r="I16" s="38" t="s">
        <v>602</v>
      </c>
    </row>
    <row r="17" spans="1:9" x14ac:dyDescent="0.3">
      <c r="A17" s="9" t="s">
        <v>980</v>
      </c>
      <c r="B17" s="18">
        <v>13.556152000000001</v>
      </c>
      <c r="C17" s="18">
        <v>23.510929999999998</v>
      </c>
      <c r="D17" s="18">
        <v>28.224049999999998</v>
      </c>
      <c r="E17" s="18">
        <v>32.613419999999998</v>
      </c>
      <c r="F17" s="18">
        <v>44.060639999999999</v>
      </c>
      <c r="G17" s="34">
        <v>64.995729999999995</v>
      </c>
      <c r="H17" s="46">
        <v>5.033E-2</v>
      </c>
      <c r="I17" s="46">
        <v>0.13421330000000001</v>
      </c>
    </row>
    <row r="18" spans="1:9" x14ac:dyDescent="0.3">
      <c r="A18" s="9" t="s">
        <v>981</v>
      </c>
      <c r="B18" s="18">
        <v>11.501156</v>
      </c>
      <c r="C18" s="18">
        <v>22.516310000000001</v>
      </c>
      <c r="D18" s="18">
        <v>26.989059999999998</v>
      </c>
      <c r="E18" s="18">
        <v>29.789149999999999</v>
      </c>
      <c r="F18" s="18">
        <v>34.741259999999997</v>
      </c>
      <c r="G18" s="34">
        <v>61.432000000000002</v>
      </c>
      <c r="H18" s="46"/>
      <c r="I18" s="46"/>
    </row>
    <row r="19" spans="1:9" x14ac:dyDescent="0.3">
      <c r="A19" s="9" t="s">
        <v>982</v>
      </c>
      <c r="B19" s="18">
        <v>8.6613369999999996</v>
      </c>
      <c r="C19" s="18">
        <v>25.105709999999998</v>
      </c>
      <c r="D19" s="18">
        <v>30.835370000000001</v>
      </c>
      <c r="E19" s="18">
        <v>34.505070000000003</v>
      </c>
      <c r="F19" s="18">
        <v>45.859409999999997</v>
      </c>
      <c r="G19" s="34">
        <v>58.131360000000001</v>
      </c>
      <c r="H19" s="46">
        <v>0.74399999999999999</v>
      </c>
      <c r="I19" s="46">
        <v>0.83</v>
      </c>
    </row>
    <row r="20" spans="1:9" x14ac:dyDescent="0.3">
      <c r="A20" s="9" t="s">
        <v>983</v>
      </c>
      <c r="B20" s="18">
        <v>13.001810000000001</v>
      </c>
      <c r="C20" s="18">
        <v>25.09676</v>
      </c>
      <c r="D20" s="18">
        <v>30.637139999999999</v>
      </c>
      <c r="E20" s="18">
        <v>33.888820000000003</v>
      </c>
      <c r="F20" s="18">
        <v>43.697450000000003</v>
      </c>
      <c r="G20" s="34">
        <v>59.008150000000001</v>
      </c>
      <c r="H20" s="46"/>
      <c r="I20" s="46"/>
    </row>
    <row r="21" spans="1:9" x14ac:dyDescent="0.3">
      <c r="A21" s="9"/>
      <c r="B21" s="43" t="s">
        <v>979</v>
      </c>
      <c r="C21" s="43"/>
      <c r="D21" s="43"/>
      <c r="E21" s="43"/>
      <c r="F21" s="43"/>
      <c r="G21" s="43"/>
      <c r="H21" s="11"/>
      <c r="I21" s="38"/>
    </row>
    <row r="22" spans="1:9" ht="16.2" x14ac:dyDescent="0.3">
      <c r="A22" s="9"/>
      <c r="B22" s="7" t="s">
        <v>973</v>
      </c>
      <c r="C22" s="7" t="s">
        <v>984</v>
      </c>
      <c r="D22" s="7" t="s">
        <v>974</v>
      </c>
      <c r="E22" s="7" t="s">
        <v>787</v>
      </c>
      <c r="F22" s="7" t="s">
        <v>985</v>
      </c>
      <c r="G22" s="7" t="s">
        <v>975</v>
      </c>
      <c r="H22" s="11" t="s">
        <v>905</v>
      </c>
      <c r="I22" s="38" t="s">
        <v>602</v>
      </c>
    </row>
    <row r="23" spans="1:9" x14ac:dyDescent="0.3">
      <c r="A23" s="9" t="s">
        <v>980</v>
      </c>
      <c r="B23" s="18">
        <v>0.25384620000000002</v>
      </c>
      <c r="C23" s="18">
        <v>0.41684490000000002</v>
      </c>
      <c r="D23" s="18">
        <v>0.50448179999999998</v>
      </c>
      <c r="E23" s="18">
        <v>0.54515400000000003</v>
      </c>
      <c r="F23" s="18">
        <v>0.67685980000000001</v>
      </c>
      <c r="G23" s="34">
        <v>0.90950229999999999</v>
      </c>
      <c r="H23" s="46">
        <v>3.5300000000000002E-3</v>
      </c>
      <c r="I23" s="46">
        <v>2.8240000000000001E-2</v>
      </c>
    </row>
    <row r="24" spans="1:9" x14ac:dyDescent="0.3">
      <c r="A24" s="9" t="s">
        <v>981</v>
      </c>
      <c r="B24" s="18">
        <v>0.25454549999999998</v>
      </c>
      <c r="C24" s="18">
        <v>0.3742645</v>
      </c>
      <c r="D24" s="18">
        <v>0.46760930000000001</v>
      </c>
      <c r="E24" s="18">
        <v>0.49929990000000002</v>
      </c>
      <c r="F24" s="18">
        <v>0.62869120000000001</v>
      </c>
      <c r="G24" s="34">
        <v>0.87966800000000001</v>
      </c>
      <c r="H24" s="46"/>
      <c r="I24" s="46"/>
    </row>
    <row r="25" spans="1:9" x14ac:dyDescent="0.3">
      <c r="A25" s="9" t="s">
        <v>982</v>
      </c>
      <c r="B25" s="18">
        <v>0.2280702</v>
      </c>
      <c r="C25" s="18">
        <v>0.3582457</v>
      </c>
      <c r="D25" s="18">
        <v>0.42034480000000002</v>
      </c>
      <c r="E25" s="18">
        <v>0.48225649999999998</v>
      </c>
      <c r="F25" s="18">
        <v>0.59546980000000005</v>
      </c>
      <c r="G25" s="34">
        <v>0.90222219999999997</v>
      </c>
      <c r="H25" s="46">
        <v>0.83</v>
      </c>
      <c r="I25" s="46">
        <v>0.83</v>
      </c>
    </row>
    <row r="26" spans="1:9" x14ac:dyDescent="0.3">
      <c r="A26" s="9" t="s">
        <v>983</v>
      </c>
      <c r="B26" s="18">
        <v>0.24064169999999999</v>
      </c>
      <c r="C26" s="18">
        <v>0.35659249999999998</v>
      </c>
      <c r="D26" s="18">
        <v>0.41601660000000001</v>
      </c>
      <c r="E26" s="18">
        <v>0.48390499999999997</v>
      </c>
      <c r="F26" s="18">
        <v>0.61932909999999997</v>
      </c>
      <c r="G26" s="34">
        <v>0.88050309999999998</v>
      </c>
      <c r="H26" s="46"/>
      <c r="I26" s="46"/>
    </row>
  </sheetData>
  <mergeCells count="20">
    <mergeCell ref="B9:G9"/>
    <mergeCell ref="B3:G3"/>
    <mergeCell ref="B15:G15"/>
    <mergeCell ref="B21:G21"/>
    <mergeCell ref="I13:I14"/>
    <mergeCell ref="I23:I24"/>
    <mergeCell ref="I25:I26"/>
    <mergeCell ref="H5:H6"/>
    <mergeCell ref="H7:H8"/>
    <mergeCell ref="H11:H12"/>
    <mergeCell ref="H23:H24"/>
    <mergeCell ref="H25:H26"/>
    <mergeCell ref="I5:I6"/>
    <mergeCell ref="I7:I8"/>
    <mergeCell ref="I11:I12"/>
    <mergeCell ref="I19:I20"/>
    <mergeCell ref="I17:I18"/>
    <mergeCell ref="H13:H14"/>
    <mergeCell ref="H17:H18"/>
    <mergeCell ref="H19:H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0"/>
  <sheetViews>
    <sheetView workbookViewId="0"/>
  </sheetViews>
  <sheetFormatPr defaultRowHeight="14.4" x14ac:dyDescent="0.3"/>
  <cols>
    <col min="1" max="1" width="30.6640625" bestFit="1" customWidth="1"/>
    <col min="2" max="2" width="8.77734375" bestFit="1" customWidth="1"/>
    <col min="3" max="3" width="9.21875" customWidth="1"/>
    <col min="4" max="4" width="8" customWidth="1"/>
    <col min="5" max="5" width="9" bestFit="1" customWidth="1"/>
    <col min="6" max="6" width="8" customWidth="1"/>
    <col min="7" max="7" width="14" customWidth="1"/>
    <col min="8" max="8" width="12.109375" bestFit="1" customWidth="1"/>
    <col min="9" max="9" width="14.33203125" customWidth="1"/>
    <col min="10" max="10" width="13.6640625" customWidth="1"/>
    <col min="11" max="11" width="12.6640625" customWidth="1"/>
    <col min="12" max="12" width="14.21875" customWidth="1"/>
  </cols>
  <sheetData>
    <row r="1" spans="1:16" s="1" customFormat="1" ht="14.55" customHeight="1" x14ac:dyDescent="0.3">
      <c r="A1" s="1" t="s">
        <v>1138</v>
      </c>
      <c r="B1" s="15"/>
      <c r="C1" s="15"/>
      <c r="D1" s="15"/>
      <c r="E1" s="15"/>
      <c r="F1" s="15"/>
      <c r="G1" s="15"/>
      <c r="H1" s="15"/>
      <c r="I1" s="15"/>
      <c r="J1" s="15"/>
      <c r="K1" s="15"/>
      <c r="L1" s="15"/>
      <c r="M1" s="15"/>
      <c r="N1" s="15"/>
      <c r="O1" s="15"/>
      <c r="P1" s="15"/>
    </row>
    <row r="3" spans="1:16" ht="43.2" x14ac:dyDescent="0.3">
      <c r="A3" s="1"/>
      <c r="B3" s="7" t="s">
        <v>783</v>
      </c>
      <c r="C3" s="39" t="s">
        <v>1129</v>
      </c>
      <c r="D3" s="7" t="s">
        <v>601</v>
      </c>
      <c r="E3" s="7" t="s">
        <v>731</v>
      </c>
      <c r="F3" s="7" t="s">
        <v>784</v>
      </c>
      <c r="G3" s="39" t="s">
        <v>986</v>
      </c>
      <c r="H3" s="11" t="s">
        <v>601</v>
      </c>
      <c r="I3" s="11" t="s">
        <v>731</v>
      </c>
      <c r="J3" s="7" t="s">
        <v>785</v>
      </c>
      <c r="K3" s="39" t="s">
        <v>987</v>
      </c>
      <c r="L3" s="39" t="s">
        <v>988</v>
      </c>
    </row>
    <row r="4" spans="1:16" x14ac:dyDescent="0.3">
      <c r="A4" s="9" t="s">
        <v>0</v>
      </c>
      <c r="B4" s="19">
        <v>3.70897398E-2</v>
      </c>
      <c r="C4" s="22">
        <f>B4</f>
        <v>3.70897398E-2</v>
      </c>
      <c r="D4" s="10">
        <v>1E-4</v>
      </c>
      <c r="E4" s="10">
        <v>1.2799999999999999E-4</v>
      </c>
      <c r="F4" s="19">
        <v>1.6803137199999998E-2</v>
      </c>
      <c r="G4" s="22">
        <f>F4</f>
        <v>1.6803137199999998E-2</v>
      </c>
      <c r="H4" s="10">
        <v>1E-4</v>
      </c>
      <c r="I4" s="10">
        <v>1.2799999999999999E-4</v>
      </c>
      <c r="J4" s="19">
        <f>B4-F4</f>
        <v>2.0286602600000002E-2</v>
      </c>
      <c r="K4" s="22">
        <f>J4</f>
        <v>2.0286602600000002E-2</v>
      </c>
      <c r="L4" s="22">
        <f>K4/B4</f>
        <v>0.54695996006960401</v>
      </c>
    </row>
    <row r="5" spans="1:16" x14ac:dyDescent="0.3">
      <c r="A5" s="9" t="s">
        <v>780</v>
      </c>
      <c r="B5" s="19">
        <v>1.7255831499999999E-2</v>
      </c>
      <c r="C5" s="22">
        <f t="shared" ref="C5:C19" si="0">B5</f>
        <v>1.7255831499999999E-2</v>
      </c>
      <c r="D5" s="10">
        <v>1E-4</v>
      </c>
      <c r="E5" s="10">
        <v>1.2799999999999999E-4</v>
      </c>
      <c r="F5" s="19">
        <v>1.2273585599999999E-2</v>
      </c>
      <c r="G5" s="22">
        <f t="shared" ref="G5:G19" si="1">F5</f>
        <v>1.2273585599999999E-2</v>
      </c>
      <c r="H5" s="10">
        <v>1E-4</v>
      </c>
      <c r="I5" s="10">
        <v>1.2799999999999999E-4</v>
      </c>
      <c r="J5" s="19">
        <f t="shared" ref="J5:J19" si="2">B5-F5</f>
        <v>4.9822458999999996E-3</v>
      </c>
      <c r="K5" s="22">
        <f t="shared" ref="K5:K19" si="3">J5</f>
        <v>4.9822458999999996E-3</v>
      </c>
      <c r="L5" s="22">
        <f t="shared" ref="L5:L19" si="4">K5/B5</f>
        <v>0.28872824239156486</v>
      </c>
    </row>
    <row r="6" spans="1:16" x14ac:dyDescent="0.3">
      <c r="A6" s="9" t="s">
        <v>122</v>
      </c>
      <c r="B6" s="19">
        <v>1.8177888600000001E-2</v>
      </c>
      <c r="C6" s="22">
        <f t="shared" si="0"/>
        <v>1.8177888600000001E-2</v>
      </c>
      <c r="D6" s="10">
        <v>1E-4</v>
      </c>
      <c r="E6" s="10">
        <v>1.2799999999999999E-4</v>
      </c>
      <c r="F6" s="19">
        <v>2.4953395999999998E-3</v>
      </c>
      <c r="G6" s="22">
        <f t="shared" si="1"/>
        <v>2.4953395999999998E-3</v>
      </c>
      <c r="H6" s="10">
        <v>1E-4</v>
      </c>
      <c r="I6" s="10">
        <v>1.2799999999999999E-4</v>
      </c>
      <c r="J6" s="19">
        <f t="shared" si="2"/>
        <v>1.5682549E-2</v>
      </c>
      <c r="K6" s="22">
        <f t="shared" si="3"/>
        <v>1.5682549E-2</v>
      </c>
      <c r="L6" s="22">
        <f t="shared" si="4"/>
        <v>0.86272665352344602</v>
      </c>
    </row>
    <row r="7" spans="1:16" x14ac:dyDescent="0.3">
      <c r="A7" s="9" t="s">
        <v>89</v>
      </c>
      <c r="B7" s="19">
        <v>4.6446430000000004E-3</v>
      </c>
      <c r="C7" s="22">
        <f t="shared" si="0"/>
        <v>4.6446430000000004E-3</v>
      </c>
      <c r="D7" s="10">
        <v>1E-4</v>
      </c>
      <c r="E7" s="10">
        <v>1.2799999999999999E-4</v>
      </c>
      <c r="F7" s="19">
        <v>2.2021516000000001E-3</v>
      </c>
      <c r="G7" s="22">
        <f t="shared" si="1"/>
        <v>2.2021516000000001E-3</v>
      </c>
      <c r="H7" s="10">
        <v>1E-4</v>
      </c>
      <c r="I7" s="10">
        <v>1.2799999999999999E-4</v>
      </c>
      <c r="J7" s="19">
        <f t="shared" si="2"/>
        <v>2.4424914000000003E-3</v>
      </c>
      <c r="K7" s="22">
        <f t="shared" si="3"/>
        <v>2.4424914000000003E-3</v>
      </c>
      <c r="L7" s="22">
        <f t="shared" si="4"/>
        <v>0.52587279582090596</v>
      </c>
    </row>
    <row r="8" spans="1:16" x14ac:dyDescent="0.3">
      <c r="A8" s="9" t="s">
        <v>35</v>
      </c>
      <c r="B8" s="19">
        <v>3.9599383000000002E-3</v>
      </c>
      <c r="C8" s="22">
        <f t="shared" si="0"/>
        <v>3.9599383000000002E-3</v>
      </c>
      <c r="D8" s="10">
        <v>1E-4</v>
      </c>
      <c r="E8" s="10">
        <v>1.2799999999999999E-4</v>
      </c>
      <c r="F8" s="19">
        <v>3.3683376000000001E-3</v>
      </c>
      <c r="G8" s="22">
        <f t="shared" si="1"/>
        <v>3.3683376000000001E-3</v>
      </c>
      <c r="H8" s="10">
        <v>1E-4</v>
      </c>
      <c r="I8" s="10">
        <v>1.2799999999999999E-4</v>
      </c>
      <c r="J8" s="19">
        <f t="shared" si="2"/>
        <v>5.9160070000000009E-4</v>
      </c>
      <c r="K8" s="22">
        <f t="shared" si="3"/>
        <v>5.9160070000000009E-4</v>
      </c>
      <c r="L8" s="22">
        <f t="shared" si="4"/>
        <v>0.14939644387893622</v>
      </c>
    </row>
    <row r="9" spans="1:16" x14ac:dyDescent="0.3">
      <c r="A9" s="9" t="s">
        <v>1125</v>
      </c>
      <c r="B9" s="19">
        <v>6.4431163000000001E-3</v>
      </c>
      <c r="C9" s="22">
        <f t="shared" si="0"/>
        <v>6.4431163000000001E-3</v>
      </c>
      <c r="D9" s="10">
        <v>1E-4</v>
      </c>
      <c r="E9" s="10">
        <v>1.2799999999999999E-4</v>
      </c>
      <c r="F9" s="19">
        <v>2.3330323000000002E-3</v>
      </c>
      <c r="G9" s="22">
        <f t="shared" si="1"/>
        <v>2.3330323000000002E-3</v>
      </c>
      <c r="H9" s="10">
        <v>1E-4</v>
      </c>
      <c r="I9" s="10">
        <v>1.2799999999999999E-4</v>
      </c>
      <c r="J9" s="19">
        <f t="shared" si="2"/>
        <v>4.110084E-3</v>
      </c>
      <c r="K9" s="22">
        <f t="shared" si="3"/>
        <v>4.110084E-3</v>
      </c>
      <c r="L9" s="22">
        <f t="shared" si="4"/>
        <v>0.63790312150659145</v>
      </c>
    </row>
    <row r="10" spans="1:16" x14ac:dyDescent="0.3">
      <c r="A10" s="9" t="s">
        <v>634</v>
      </c>
      <c r="B10" s="19">
        <v>2.1541271000000001E-3</v>
      </c>
      <c r="C10" s="22">
        <f t="shared" si="0"/>
        <v>2.1541271000000001E-3</v>
      </c>
      <c r="D10" s="10">
        <v>1E-4</v>
      </c>
      <c r="E10" s="10">
        <v>1.2799999999999999E-4</v>
      </c>
      <c r="F10" s="19">
        <v>1.2583583000000001E-3</v>
      </c>
      <c r="G10" s="22">
        <f t="shared" si="1"/>
        <v>1.2583583000000001E-3</v>
      </c>
      <c r="H10" s="10">
        <v>2.0000000000000001E-4</v>
      </c>
      <c r="I10" s="10">
        <v>2.37037E-4</v>
      </c>
      <c r="J10" s="19">
        <f t="shared" si="2"/>
        <v>8.9576879999999997E-4</v>
      </c>
      <c r="K10" s="22">
        <f t="shared" si="3"/>
        <v>8.9576879999999997E-4</v>
      </c>
      <c r="L10" s="22">
        <f t="shared" si="4"/>
        <v>0.41583841547696976</v>
      </c>
    </row>
    <row r="11" spans="1:16" x14ac:dyDescent="0.3">
      <c r="A11" s="9" t="s">
        <v>81</v>
      </c>
      <c r="B11" s="19">
        <v>5.5137333000000004E-3</v>
      </c>
      <c r="C11" s="22">
        <f t="shared" si="0"/>
        <v>5.5137333000000004E-3</v>
      </c>
      <c r="D11" s="10">
        <v>1E-4</v>
      </c>
      <c r="E11" s="10">
        <v>1.2799999999999999E-4</v>
      </c>
      <c r="F11" s="19">
        <v>1.8117405E-3</v>
      </c>
      <c r="G11" s="22">
        <f t="shared" si="1"/>
        <v>1.8117405E-3</v>
      </c>
      <c r="H11" s="10">
        <v>1E-4</v>
      </c>
      <c r="I11" s="10">
        <v>1.2799999999999999E-4</v>
      </c>
      <c r="J11" s="19">
        <f t="shared" si="2"/>
        <v>3.7019928000000006E-3</v>
      </c>
      <c r="K11" s="22">
        <f t="shared" si="3"/>
        <v>3.7019928000000006E-3</v>
      </c>
      <c r="L11" s="22">
        <f t="shared" si="4"/>
        <v>0.67141310588961567</v>
      </c>
    </row>
    <row r="12" spans="1:16" x14ac:dyDescent="0.3">
      <c r="A12" s="9" t="s">
        <v>782</v>
      </c>
      <c r="B12" s="19">
        <v>1.2798338E-3</v>
      </c>
      <c r="C12" s="22">
        <f t="shared" si="0"/>
        <v>1.2798338E-3</v>
      </c>
      <c r="D12" s="10">
        <v>4.0000000000000002E-4</v>
      </c>
      <c r="E12" s="10">
        <v>4.4137929999999998E-4</v>
      </c>
      <c r="F12" s="19">
        <v>9.9234790000000007E-4</v>
      </c>
      <c r="G12" s="22">
        <f t="shared" si="1"/>
        <v>9.9234790000000007E-4</v>
      </c>
      <c r="H12" s="10">
        <v>1E-3</v>
      </c>
      <c r="I12" s="10">
        <v>1.0322580000000001E-3</v>
      </c>
      <c r="J12" s="19">
        <f t="shared" si="2"/>
        <v>2.8748589999999996E-4</v>
      </c>
      <c r="K12" s="22">
        <f t="shared" si="3"/>
        <v>2.8748589999999996E-4</v>
      </c>
      <c r="L12" s="22">
        <f t="shared" si="4"/>
        <v>0.22462752585531023</v>
      </c>
    </row>
    <row r="13" spans="1:16" x14ac:dyDescent="0.3">
      <c r="A13" s="9" t="s">
        <v>38</v>
      </c>
      <c r="B13" s="19">
        <v>3.4061643999999999E-3</v>
      </c>
      <c r="C13" s="22">
        <f t="shared" si="0"/>
        <v>3.4061643999999999E-3</v>
      </c>
      <c r="D13" s="10">
        <v>1E-4</v>
      </c>
      <c r="E13" s="10">
        <v>1.2799999999999999E-4</v>
      </c>
      <c r="F13" s="19">
        <v>1.6234808999999999E-3</v>
      </c>
      <c r="G13" s="22">
        <f t="shared" si="1"/>
        <v>1.6234808999999999E-3</v>
      </c>
      <c r="H13" s="10">
        <v>1E-4</v>
      </c>
      <c r="I13" s="10">
        <v>1.2799999999999999E-4</v>
      </c>
      <c r="J13" s="19">
        <f t="shared" si="2"/>
        <v>1.7826834999999999E-3</v>
      </c>
      <c r="K13" s="22">
        <f t="shared" si="3"/>
        <v>1.7826834999999999E-3</v>
      </c>
      <c r="L13" s="22">
        <f t="shared" si="4"/>
        <v>0.52336977627973569</v>
      </c>
    </row>
    <row r="14" spans="1:16" x14ac:dyDescent="0.3">
      <c r="A14" s="9" t="s">
        <v>781</v>
      </c>
      <c r="B14" s="19">
        <v>2.0455427999999999E-3</v>
      </c>
      <c r="C14" s="22">
        <f t="shared" si="0"/>
        <v>2.0455427999999999E-3</v>
      </c>
      <c r="D14" s="10">
        <v>1E-4</v>
      </c>
      <c r="E14" s="10">
        <v>1.2799999999999999E-4</v>
      </c>
      <c r="F14" s="19">
        <v>1.3466787E-3</v>
      </c>
      <c r="G14" s="22">
        <f t="shared" si="1"/>
        <v>1.3466787E-3</v>
      </c>
      <c r="H14" s="10">
        <v>1E-4</v>
      </c>
      <c r="I14" s="10">
        <v>1.2799999999999999E-4</v>
      </c>
      <c r="J14" s="19">
        <f t="shared" si="2"/>
        <v>6.9886409999999981E-4</v>
      </c>
      <c r="K14" s="22">
        <f t="shared" si="3"/>
        <v>6.9886409999999981E-4</v>
      </c>
      <c r="L14" s="22">
        <f t="shared" si="4"/>
        <v>0.34165215218180711</v>
      </c>
    </row>
    <row r="15" spans="1:16" x14ac:dyDescent="0.3">
      <c r="A15" s="9" t="s">
        <v>1126</v>
      </c>
      <c r="B15" s="19">
        <v>7.0200709999999997E-4</v>
      </c>
      <c r="C15" s="22">
        <f t="shared" si="0"/>
        <v>7.0200709999999997E-4</v>
      </c>
      <c r="D15" s="10">
        <v>1.0999999999999999E-2</v>
      </c>
      <c r="E15" s="10">
        <v>1.0999999999999999E-2</v>
      </c>
      <c r="F15" s="19">
        <v>1.6897003E-3</v>
      </c>
      <c r="G15" s="22">
        <f t="shared" si="1"/>
        <v>1.6897003E-3</v>
      </c>
      <c r="H15" s="10">
        <v>1E-4</v>
      </c>
      <c r="I15" s="10">
        <v>1.2799999999999999E-4</v>
      </c>
      <c r="J15" s="19">
        <f t="shared" si="2"/>
        <v>-9.8769320000000006E-4</v>
      </c>
      <c r="K15" s="22">
        <f t="shared" si="3"/>
        <v>-9.8769320000000006E-4</v>
      </c>
      <c r="L15" s="22">
        <f t="shared" si="4"/>
        <v>-1.4069561404720836</v>
      </c>
    </row>
    <row r="16" spans="1:16" x14ac:dyDescent="0.3">
      <c r="A16" s="9" t="s">
        <v>1127</v>
      </c>
      <c r="B16" s="19">
        <v>2.4695380999999999E-3</v>
      </c>
      <c r="C16" s="22">
        <f t="shared" si="0"/>
        <v>2.4695380999999999E-3</v>
      </c>
      <c r="D16" s="10">
        <v>1E-4</v>
      </c>
      <c r="E16" s="10">
        <v>1.2799999999999999E-4</v>
      </c>
      <c r="F16" s="19">
        <v>1.2259497000000001E-3</v>
      </c>
      <c r="G16" s="22">
        <f t="shared" si="1"/>
        <v>1.2259497000000001E-3</v>
      </c>
      <c r="H16" s="10">
        <v>2.0000000000000001E-4</v>
      </c>
      <c r="I16" s="10">
        <v>2.37037E-4</v>
      </c>
      <c r="J16" s="19">
        <f t="shared" si="2"/>
        <v>1.2435883999999998E-3</v>
      </c>
      <c r="K16" s="22">
        <f t="shared" si="3"/>
        <v>1.2435883999999998E-3</v>
      </c>
      <c r="L16" s="22">
        <f t="shared" si="4"/>
        <v>0.50357125488365617</v>
      </c>
    </row>
    <row r="17" spans="1:12" x14ac:dyDescent="0.3">
      <c r="A17" s="9" t="s">
        <v>900</v>
      </c>
      <c r="B17" s="19">
        <v>8.2196426000000003E-3</v>
      </c>
      <c r="C17" s="22">
        <f t="shared" si="0"/>
        <v>8.2196426000000003E-3</v>
      </c>
      <c r="D17" s="10">
        <v>1E-4</v>
      </c>
      <c r="E17" s="10">
        <v>1.2799999999999999E-4</v>
      </c>
      <c r="F17" s="19">
        <v>1.8413315E-3</v>
      </c>
      <c r="G17" s="22">
        <f t="shared" si="1"/>
        <v>1.8413315E-3</v>
      </c>
      <c r="H17" s="10">
        <v>1E-4</v>
      </c>
      <c r="I17" s="10">
        <v>1.2799999999999999E-4</v>
      </c>
      <c r="J17" s="19">
        <f t="shared" si="2"/>
        <v>6.3783111000000007E-3</v>
      </c>
      <c r="K17" s="22">
        <f t="shared" si="3"/>
        <v>6.3783111000000007E-3</v>
      </c>
      <c r="L17" s="22">
        <f t="shared" si="4"/>
        <v>0.77598399472989255</v>
      </c>
    </row>
    <row r="18" spans="1:12" x14ac:dyDescent="0.3">
      <c r="A18" s="9" t="s">
        <v>1128</v>
      </c>
      <c r="B18" s="19">
        <v>1.5013774000000001E-3</v>
      </c>
      <c r="C18" s="22">
        <f t="shared" si="0"/>
        <v>1.5013774000000001E-3</v>
      </c>
      <c r="D18" s="10">
        <v>4.0000000000000002E-4</v>
      </c>
      <c r="E18" s="10">
        <v>4.4137929999999998E-4</v>
      </c>
      <c r="F18" s="19">
        <v>1.6883108E-3</v>
      </c>
      <c r="G18" s="22">
        <f t="shared" si="1"/>
        <v>1.6883108E-3</v>
      </c>
      <c r="H18" s="10">
        <v>1E-4</v>
      </c>
      <c r="I18" s="10">
        <v>1.2799999999999999E-4</v>
      </c>
      <c r="J18" s="19">
        <f t="shared" si="2"/>
        <v>-1.8693339999999994E-4</v>
      </c>
      <c r="K18" s="22">
        <f t="shared" si="3"/>
        <v>-1.8693339999999994E-4</v>
      </c>
      <c r="L18" s="22">
        <f t="shared" si="4"/>
        <v>-0.12450793518005529</v>
      </c>
    </row>
    <row r="19" spans="1:12" x14ac:dyDescent="0.3">
      <c r="A19" s="9" t="s">
        <v>636</v>
      </c>
      <c r="B19" s="19">
        <v>1.384216E-3</v>
      </c>
      <c r="C19" s="22">
        <f t="shared" si="0"/>
        <v>1.384216E-3</v>
      </c>
      <c r="D19" s="10">
        <v>5.9999999999999995E-4</v>
      </c>
      <c r="E19" s="10">
        <v>6.4000000000000005E-4</v>
      </c>
      <c r="F19" s="19">
        <v>1.4907054000000001E-3</v>
      </c>
      <c r="G19" s="22">
        <f t="shared" si="1"/>
        <v>1.4907054000000001E-3</v>
      </c>
      <c r="H19" s="10">
        <v>1E-4</v>
      </c>
      <c r="I19" s="10">
        <v>1.2799999999999999E-4</v>
      </c>
      <c r="J19" s="19">
        <f t="shared" si="2"/>
        <v>-1.0648940000000011E-4</v>
      </c>
      <c r="K19" s="22">
        <f t="shared" si="3"/>
        <v>-1.0648940000000011E-4</v>
      </c>
      <c r="L19" s="22">
        <f t="shared" si="4"/>
        <v>-7.6931201488785073E-2</v>
      </c>
    </row>
    <row r="20" spans="1:12" x14ac:dyDescent="0.3">
      <c r="G20" s="42">
        <v>1.7299999999999999E-2</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56"/>
  <sheetViews>
    <sheetView tabSelected="1" zoomScale="68" zoomScaleNormal="68" workbookViewId="0">
      <selection activeCell="D11" sqref="D11"/>
    </sheetView>
  </sheetViews>
  <sheetFormatPr defaultColWidth="68.77734375" defaultRowHeight="14.4" x14ac:dyDescent="0.3"/>
  <cols>
    <col min="1" max="1" width="11.33203125" customWidth="1"/>
    <col min="2" max="2" width="53" customWidth="1"/>
    <col min="3" max="3" width="14" style="19" customWidth="1"/>
    <col min="4" max="4" width="30.5546875" customWidth="1"/>
    <col min="5" max="5" width="12.6640625" style="19" customWidth="1"/>
    <col min="6" max="6" width="26.77734375" customWidth="1"/>
    <col min="7" max="7" width="12.77734375" style="19" customWidth="1"/>
    <col min="8" max="8" width="62.44140625" customWidth="1"/>
    <col min="9" max="9" width="9.109375" style="4" customWidth="1"/>
    <col min="10" max="10" width="9.21875" style="4" customWidth="1"/>
    <col min="11" max="11" width="8" style="4" bestFit="1" customWidth="1"/>
    <col min="12" max="12" width="12.21875" style="4" customWidth="1"/>
    <col min="14" max="14" width="10.6640625" style="4" customWidth="1"/>
    <col min="15" max="15" width="15" style="4" customWidth="1"/>
    <col min="16" max="16" width="14.5546875" style="4" customWidth="1"/>
    <col min="17" max="17" width="13.6640625" style="4" customWidth="1"/>
    <col min="18" max="18" width="16.21875" style="18" customWidth="1"/>
    <col min="19" max="19" width="8.5546875" style="4" customWidth="1"/>
    <col min="20" max="20" width="14.44140625" style="4" customWidth="1"/>
    <col min="21" max="21" width="14.6640625" style="4" customWidth="1"/>
    <col min="22" max="22" width="13.77734375" style="4" customWidth="1"/>
    <col min="23" max="23" width="16.109375" style="18" customWidth="1"/>
    <col min="24" max="24" width="10.6640625" customWidth="1"/>
  </cols>
  <sheetData>
    <row r="1" spans="1:26" s="1" customFormat="1" x14ac:dyDescent="0.3">
      <c r="A1" s="1" t="s">
        <v>1141</v>
      </c>
      <c r="C1" s="17"/>
      <c r="E1" s="17"/>
      <c r="G1" s="17"/>
      <c r="I1" s="13"/>
      <c r="J1" s="13"/>
      <c r="K1" s="13"/>
      <c r="L1" s="13"/>
      <c r="N1" s="13"/>
      <c r="O1" s="13"/>
      <c r="P1" s="13"/>
      <c r="Q1" s="13"/>
      <c r="R1" s="16"/>
      <c r="S1" s="13"/>
      <c r="T1" s="13"/>
      <c r="U1" s="13"/>
      <c r="V1" s="13"/>
      <c r="W1" s="16"/>
    </row>
    <row r="3" spans="1:26" x14ac:dyDescent="0.3">
      <c r="A3" s="28"/>
      <c r="B3" s="28"/>
      <c r="C3" s="47" t="s">
        <v>800</v>
      </c>
      <c r="D3" s="47"/>
      <c r="E3" s="47"/>
      <c r="F3" s="47"/>
      <c r="G3" s="47"/>
      <c r="H3" s="47"/>
      <c r="I3" s="47" t="s">
        <v>788</v>
      </c>
      <c r="J3" s="47"/>
      <c r="K3" s="47"/>
      <c r="L3" s="47"/>
      <c r="M3" s="47"/>
      <c r="N3" s="47" t="s">
        <v>896</v>
      </c>
      <c r="O3" s="47"/>
      <c r="P3" s="47"/>
      <c r="Q3" s="47"/>
      <c r="R3" s="47"/>
      <c r="S3" s="47" t="s">
        <v>897</v>
      </c>
      <c r="T3" s="47"/>
      <c r="U3" s="47"/>
      <c r="V3" s="47"/>
      <c r="W3" s="47"/>
      <c r="X3" s="23"/>
      <c r="Y3" s="23"/>
      <c r="Z3" s="23"/>
    </row>
    <row r="4" spans="1:26" x14ac:dyDescent="0.3">
      <c r="A4" s="29" t="s">
        <v>902</v>
      </c>
      <c r="B4" s="29" t="s">
        <v>903</v>
      </c>
      <c r="C4" s="30" t="s">
        <v>801</v>
      </c>
      <c r="D4" s="29" t="s">
        <v>786</v>
      </c>
      <c r="E4" s="30" t="s">
        <v>802</v>
      </c>
      <c r="F4" s="29" t="s">
        <v>803</v>
      </c>
      <c r="G4" s="30" t="s">
        <v>787</v>
      </c>
      <c r="H4" s="29" t="s">
        <v>895</v>
      </c>
      <c r="I4" s="8" t="s">
        <v>603</v>
      </c>
      <c r="J4" s="8" t="s">
        <v>789</v>
      </c>
      <c r="K4" s="8" t="s">
        <v>790</v>
      </c>
      <c r="L4" s="8" t="s">
        <v>799</v>
      </c>
      <c r="M4" s="29" t="s">
        <v>796</v>
      </c>
      <c r="N4" s="8" t="s">
        <v>791</v>
      </c>
      <c r="O4" s="8" t="s">
        <v>792</v>
      </c>
      <c r="P4" s="8" t="s">
        <v>793</v>
      </c>
      <c r="Q4" s="8" t="s">
        <v>794</v>
      </c>
      <c r="R4" s="33" t="s">
        <v>795</v>
      </c>
      <c r="S4" s="8" t="s">
        <v>791</v>
      </c>
      <c r="T4" s="8" t="s">
        <v>792</v>
      </c>
      <c r="U4" s="8" t="s">
        <v>793</v>
      </c>
      <c r="V4" s="8" t="s">
        <v>794</v>
      </c>
      <c r="W4" s="33" t="s">
        <v>795</v>
      </c>
    </row>
    <row r="5" spans="1:26" ht="28.8" x14ac:dyDescent="0.3">
      <c r="A5" s="29" t="s">
        <v>120</v>
      </c>
      <c r="B5" s="29" t="s">
        <v>780</v>
      </c>
      <c r="C5" s="31">
        <v>-0.51577073416153896</v>
      </c>
      <c r="D5" s="25" t="s">
        <v>515</v>
      </c>
      <c r="E5" s="31">
        <v>0.38365455319478298</v>
      </c>
      <c r="F5" s="25" t="s">
        <v>465</v>
      </c>
      <c r="G5" s="31">
        <v>0.13246449165989399</v>
      </c>
      <c r="H5" s="26" t="s">
        <v>852</v>
      </c>
      <c r="I5" s="2">
        <v>155</v>
      </c>
      <c r="J5" s="2">
        <v>101</v>
      </c>
      <c r="K5" s="2">
        <v>54</v>
      </c>
      <c r="L5" s="2">
        <v>26</v>
      </c>
      <c r="M5" s="24" t="s">
        <v>804</v>
      </c>
      <c r="N5" s="2">
        <v>127</v>
      </c>
      <c r="O5" s="2">
        <v>78</v>
      </c>
      <c r="P5" s="2">
        <v>31</v>
      </c>
      <c r="Q5" s="2">
        <v>109</v>
      </c>
      <c r="R5" s="34">
        <f t="shared" ref="R5:R22" si="0">Q5*100/N5</f>
        <v>85.826771653543304</v>
      </c>
      <c r="S5" s="2">
        <v>155</v>
      </c>
      <c r="T5" s="2">
        <v>101</v>
      </c>
      <c r="U5" s="2">
        <v>54</v>
      </c>
      <c r="V5" s="2">
        <v>155</v>
      </c>
      <c r="W5" s="34">
        <f t="shared" ref="W5:W22" si="1">V5*100/S5</f>
        <v>100</v>
      </c>
    </row>
    <row r="6" spans="1:26" x14ac:dyDescent="0.3">
      <c r="A6" s="29" t="s">
        <v>120</v>
      </c>
      <c r="B6" s="29" t="s">
        <v>35</v>
      </c>
      <c r="C6" s="31">
        <v>-0.14866932020967399</v>
      </c>
      <c r="D6" s="25" t="s">
        <v>805</v>
      </c>
      <c r="E6" s="31">
        <v>0.182896144986503</v>
      </c>
      <c r="F6" s="25" t="s">
        <v>573</v>
      </c>
      <c r="G6" s="31">
        <v>8.8630933943879803E-2</v>
      </c>
      <c r="H6" s="26" t="s">
        <v>853</v>
      </c>
      <c r="I6" s="2">
        <v>51</v>
      </c>
      <c r="J6" s="2">
        <v>32</v>
      </c>
      <c r="K6" s="2">
        <v>19</v>
      </c>
      <c r="L6" s="2">
        <v>12</v>
      </c>
      <c r="M6" s="24" t="s">
        <v>806</v>
      </c>
      <c r="N6" s="2">
        <v>36</v>
      </c>
      <c r="O6" s="2">
        <v>16</v>
      </c>
      <c r="P6" s="2">
        <v>8</v>
      </c>
      <c r="Q6" s="2">
        <v>24</v>
      </c>
      <c r="R6" s="34">
        <f t="shared" si="0"/>
        <v>66.666666666666671</v>
      </c>
      <c r="S6" s="2">
        <v>37</v>
      </c>
      <c r="T6" s="2">
        <v>22</v>
      </c>
      <c r="U6" s="2">
        <v>13</v>
      </c>
      <c r="V6" s="2">
        <v>35</v>
      </c>
      <c r="W6" s="34">
        <f t="shared" si="1"/>
        <v>94.594594594594597</v>
      </c>
    </row>
    <row r="7" spans="1:26" ht="28.8" x14ac:dyDescent="0.3">
      <c r="A7" s="29" t="s">
        <v>120</v>
      </c>
      <c r="B7" s="29" t="s">
        <v>901</v>
      </c>
      <c r="C7" s="31">
        <v>-0.201649050546655</v>
      </c>
      <c r="D7" s="25" t="s">
        <v>562</v>
      </c>
      <c r="E7" s="31">
        <v>0.19860534843574901</v>
      </c>
      <c r="F7" s="25" t="s">
        <v>594</v>
      </c>
      <c r="G7" s="31">
        <v>-0.102070020291347</v>
      </c>
      <c r="H7" s="26" t="s">
        <v>854</v>
      </c>
      <c r="I7" s="2">
        <v>33</v>
      </c>
      <c r="J7" s="2">
        <v>15</v>
      </c>
      <c r="K7" s="2">
        <v>18</v>
      </c>
      <c r="L7" s="2">
        <v>20</v>
      </c>
      <c r="M7" s="24" t="s">
        <v>807</v>
      </c>
      <c r="N7" s="2">
        <v>26</v>
      </c>
      <c r="O7" s="2">
        <v>1</v>
      </c>
      <c r="P7" s="2">
        <v>2</v>
      </c>
      <c r="Q7" s="2">
        <v>3</v>
      </c>
      <c r="R7" s="34">
        <f t="shared" si="0"/>
        <v>11.538461538461538</v>
      </c>
      <c r="S7" s="2">
        <v>29</v>
      </c>
      <c r="T7" s="2">
        <v>0</v>
      </c>
      <c r="U7" s="2">
        <v>0</v>
      </c>
      <c r="V7" s="2">
        <v>0</v>
      </c>
      <c r="W7" s="34">
        <f t="shared" si="1"/>
        <v>0</v>
      </c>
    </row>
    <row r="8" spans="1:26" x14ac:dyDescent="0.3">
      <c r="A8" s="29" t="s">
        <v>120</v>
      </c>
      <c r="B8" s="29" t="s">
        <v>898</v>
      </c>
      <c r="C8" s="31">
        <v>-0.13954854262001201</v>
      </c>
      <c r="D8" s="25" t="s">
        <v>531</v>
      </c>
      <c r="E8" s="31">
        <v>0.149225756700577</v>
      </c>
      <c r="F8" s="25" t="s">
        <v>808</v>
      </c>
      <c r="G8" s="31">
        <v>8.8602377113913902E-2</v>
      </c>
      <c r="H8" s="26" t="s">
        <v>809</v>
      </c>
      <c r="I8" s="2">
        <v>86</v>
      </c>
      <c r="J8" s="2">
        <v>68</v>
      </c>
      <c r="K8" s="2">
        <v>18</v>
      </c>
      <c r="L8" s="2">
        <v>3</v>
      </c>
      <c r="M8" s="24" t="s">
        <v>52</v>
      </c>
      <c r="N8" s="2">
        <v>84</v>
      </c>
      <c r="O8" s="2">
        <v>68</v>
      </c>
      <c r="P8" s="2">
        <v>16</v>
      </c>
      <c r="Q8" s="2">
        <v>84</v>
      </c>
      <c r="R8" s="34">
        <f t="shared" si="0"/>
        <v>100</v>
      </c>
      <c r="S8" s="2">
        <v>66</v>
      </c>
      <c r="T8" s="2">
        <v>44</v>
      </c>
      <c r="U8" s="2">
        <v>9</v>
      </c>
      <c r="V8" s="2">
        <v>53</v>
      </c>
      <c r="W8" s="34">
        <f t="shared" si="1"/>
        <v>80.303030303030297</v>
      </c>
    </row>
    <row r="9" spans="1:26" x14ac:dyDescent="0.3">
      <c r="A9" s="29" t="s">
        <v>120</v>
      </c>
      <c r="B9" s="29" t="s">
        <v>899</v>
      </c>
      <c r="C9" s="31">
        <v>-0.383580752683435</v>
      </c>
      <c r="D9" s="25" t="s">
        <v>557</v>
      </c>
      <c r="E9" s="31">
        <v>0.38010807159743298</v>
      </c>
      <c r="F9" s="25" t="s">
        <v>462</v>
      </c>
      <c r="G9" s="31">
        <v>0.174691276448909</v>
      </c>
      <c r="H9" s="26" t="s">
        <v>855</v>
      </c>
      <c r="I9" s="2">
        <v>192</v>
      </c>
      <c r="J9" s="2">
        <v>137</v>
      </c>
      <c r="K9" s="2">
        <v>55</v>
      </c>
      <c r="L9" s="2">
        <v>116</v>
      </c>
      <c r="M9" s="24" t="s">
        <v>810</v>
      </c>
      <c r="N9" s="2">
        <v>192</v>
      </c>
      <c r="O9" s="2">
        <v>137</v>
      </c>
      <c r="P9" s="2">
        <v>55</v>
      </c>
      <c r="Q9" s="2">
        <v>192</v>
      </c>
      <c r="R9" s="34">
        <f t="shared" si="0"/>
        <v>100</v>
      </c>
      <c r="S9" s="2">
        <v>127</v>
      </c>
      <c r="T9" s="2">
        <v>78</v>
      </c>
      <c r="U9" s="2">
        <v>31</v>
      </c>
      <c r="V9" s="2">
        <v>109</v>
      </c>
      <c r="W9" s="34">
        <f t="shared" si="1"/>
        <v>85.826771653543304</v>
      </c>
    </row>
    <row r="10" spans="1:26" x14ac:dyDescent="0.3">
      <c r="A10" s="29" t="s">
        <v>120</v>
      </c>
      <c r="B10" s="29" t="s">
        <v>781</v>
      </c>
      <c r="C10" s="31">
        <v>-0.12854897337655999</v>
      </c>
      <c r="D10" s="25" t="s">
        <v>535</v>
      </c>
      <c r="E10" s="31">
        <v>0.17527916953204301</v>
      </c>
      <c r="F10" s="25" t="s">
        <v>811</v>
      </c>
      <c r="G10" s="31">
        <v>0.117410845859122</v>
      </c>
      <c r="H10" s="26" t="s">
        <v>812</v>
      </c>
      <c r="I10" s="2">
        <v>34</v>
      </c>
      <c r="J10" s="2">
        <v>27</v>
      </c>
      <c r="K10" s="2">
        <v>7</v>
      </c>
      <c r="L10" s="2">
        <v>7</v>
      </c>
      <c r="M10" s="24" t="s">
        <v>53</v>
      </c>
      <c r="N10" s="2">
        <v>33</v>
      </c>
      <c r="O10" s="2">
        <v>27</v>
      </c>
      <c r="P10" s="2">
        <v>6</v>
      </c>
      <c r="Q10" s="2">
        <v>33</v>
      </c>
      <c r="R10" s="34">
        <f t="shared" si="0"/>
        <v>100</v>
      </c>
      <c r="S10" s="2">
        <v>26</v>
      </c>
      <c r="T10" s="2">
        <v>21</v>
      </c>
      <c r="U10" s="2">
        <v>5</v>
      </c>
      <c r="V10" s="2">
        <v>26</v>
      </c>
      <c r="W10" s="34">
        <f t="shared" si="1"/>
        <v>100</v>
      </c>
    </row>
    <row r="11" spans="1:26" x14ac:dyDescent="0.3">
      <c r="A11" s="29" t="s">
        <v>120</v>
      </c>
      <c r="B11" s="29" t="s">
        <v>38</v>
      </c>
      <c r="C11" s="31">
        <v>-0.155171914095208</v>
      </c>
      <c r="D11" s="25" t="s">
        <v>463</v>
      </c>
      <c r="E11" s="31">
        <v>0.15913649629104801</v>
      </c>
      <c r="F11" s="25" t="s">
        <v>530</v>
      </c>
      <c r="G11" s="31">
        <v>-9.0321788408899595E-2</v>
      </c>
      <c r="H11" s="26" t="s">
        <v>856</v>
      </c>
      <c r="I11" s="2">
        <v>106</v>
      </c>
      <c r="J11" s="2">
        <v>20</v>
      </c>
      <c r="K11" s="2">
        <v>86</v>
      </c>
      <c r="L11" s="2">
        <v>26</v>
      </c>
      <c r="M11" s="24" t="s">
        <v>54</v>
      </c>
      <c r="N11" s="2">
        <v>103</v>
      </c>
      <c r="O11" s="2">
        <v>1</v>
      </c>
      <c r="P11" s="2">
        <v>5</v>
      </c>
      <c r="Q11" s="2">
        <v>6</v>
      </c>
      <c r="R11" s="34">
        <f t="shared" si="0"/>
        <v>5.825242718446602</v>
      </c>
      <c r="S11" s="2">
        <v>66</v>
      </c>
      <c r="T11" s="2">
        <v>7</v>
      </c>
      <c r="U11" s="2">
        <v>14</v>
      </c>
      <c r="V11" s="2">
        <v>21</v>
      </c>
      <c r="W11" s="34">
        <f t="shared" si="1"/>
        <v>31.818181818181817</v>
      </c>
    </row>
    <row r="12" spans="1:26" x14ac:dyDescent="0.3">
      <c r="A12" s="29" t="s">
        <v>120</v>
      </c>
      <c r="B12" s="29" t="s">
        <v>900</v>
      </c>
      <c r="C12" s="31">
        <v>-0.29036253066842399</v>
      </c>
      <c r="D12" s="25" t="s">
        <v>557</v>
      </c>
      <c r="E12" s="31">
        <v>0.205895774044212</v>
      </c>
      <c r="F12" s="25" t="s">
        <v>857</v>
      </c>
      <c r="G12" s="31">
        <v>0.121484894177707</v>
      </c>
      <c r="H12" s="26" t="s">
        <v>858</v>
      </c>
      <c r="I12" s="2">
        <v>169</v>
      </c>
      <c r="J12" s="2">
        <v>130</v>
      </c>
      <c r="K12" s="2">
        <v>39</v>
      </c>
      <c r="L12" s="2">
        <v>111</v>
      </c>
      <c r="M12" s="24" t="s">
        <v>55</v>
      </c>
      <c r="N12" s="2">
        <v>158</v>
      </c>
      <c r="O12" s="2">
        <v>125</v>
      </c>
      <c r="P12" s="2">
        <v>33</v>
      </c>
      <c r="Q12" s="2">
        <v>158</v>
      </c>
      <c r="R12" s="34">
        <f t="shared" si="0"/>
        <v>100</v>
      </c>
      <c r="S12" s="2">
        <v>120</v>
      </c>
      <c r="T12" s="2">
        <v>78</v>
      </c>
      <c r="U12" s="2">
        <v>29</v>
      </c>
      <c r="V12" s="2">
        <v>107</v>
      </c>
      <c r="W12" s="34">
        <f t="shared" si="1"/>
        <v>89.166666666666671</v>
      </c>
    </row>
    <row r="13" spans="1:26" x14ac:dyDescent="0.3">
      <c r="A13" s="29" t="s">
        <v>120</v>
      </c>
      <c r="B13" s="29" t="s">
        <v>83</v>
      </c>
      <c r="C13" s="31">
        <v>-0.56223998158288502</v>
      </c>
      <c r="D13" s="25" t="s">
        <v>557</v>
      </c>
      <c r="E13" s="31">
        <v>0.61944814431124895</v>
      </c>
      <c r="F13" s="25" t="s">
        <v>461</v>
      </c>
      <c r="G13" s="31">
        <v>0.31427490832552202</v>
      </c>
      <c r="H13" s="26" t="s">
        <v>859</v>
      </c>
      <c r="I13" s="2">
        <v>198</v>
      </c>
      <c r="J13" s="2">
        <v>145</v>
      </c>
      <c r="K13" s="2">
        <v>53</v>
      </c>
      <c r="L13" s="2">
        <v>9</v>
      </c>
      <c r="M13" s="24" t="s">
        <v>813</v>
      </c>
      <c r="N13" s="2">
        <v>177</v>
      </c>
      <c r="O13" s="2">
        <v>133</v>
      </c>
      <c r="P13" s="2">
        <v>44</v>
      </c>
      <c r="Q13" s="2">
        <v>177</v>
      </c>
      <c r="R13" s="34">
        <f t="shared" si="0"/>
        <v>100</v>
      </c>
      <c r="S13" s="2">
        <v>133</v>
      </c>
      <c r="T13" s="2">
        <v>82</v>
      </c>
      <c r="U13" s="2">
        <v>29</v>
      </c>
      <c r="V13" s="2">
        <v>111</v>
      </c>
      <c r="W13" s="34">
        <f t="shared" si="1"/>
        <v>83.458646616541358</v>
      </c>
    </row>
    <row r="14" spans="1:26" x14ac:dyDescent="0.3">
      <c r="A14" s="29" t="s">
        <v>1</v>
      </c>
      <c r="B14" s="29" t="s">
        <v>126</v>
      </c>
      <c r="C14" s="31">
        <v>-0.24253810913957499</v>
      </c>
      <c r="D14" s="25" t="s">
        <v>475</v>
      </c>
      <c r="E14" s="31">
        <v>0.192534800097065</v>
      </c>
      <c r="F14" s="25" t="s">
        <v>557</v>
      </c>
      <c r="G14" s="31">
        <v>-0.13214477428653301</v>
      </c>
      <c r="H14" s="26" t="s">
        <v>860</v>
      </c>
      <c r="I14" s="2">
        <v>140</v>
      </c>
      <c r="J14" s="2">
        <v>27</v>
      </c>
      <c r="K14" s="2">
        <v>113</v>
      </c>
      <c r="L14" s="2">
        <v>72</v>
      </c>
      <c r="M14" s="24" t="s">
        <v>56</v>
      </c>
      <c r="N14" s="2">
        <v>129</v>
      </c>
      <c r="O14" s="2">
        <v>0</v>
      </c>
      <c r="P14" s="2">
        <v>0</v>
      </c>
      <c r="Q14" s="2">
        <v>0</v>
      </c>
      <c r="R14" s="34">
        <f t="shared" si="0"/>
        <v>0</v>
      </c>
      <c r="S14" s="2">
        <v>97</v>
      </c>
      <c r="T14" s="2">
        <v>3</v>
      </c>
      <c r="U14" s="2">
        <v>5</v>
      </c>
      <c r="V14" s="2">
        <v>8</v>
      </c>
      <c r="W14" s="34">
        <f t="shared" si="1"/>
        <v>8.2474226804123703</v>
      </c>
    </row>
    <row r="15" spans="1:26" ht="28.8" x14ac:dyDescent="0.3">
      <c r="A15" s="29" t="s">
        <v>2</v>
      </c>
      <c r="B15" s="29" t="s">
        <v>171</v>
      </c>
      <c r="C15" s="31">
        <v>-0.21822295892861801</v>
      </c>
      <c r="D15" s="25" t="s">
        <v>599</v>
      </c>
      <c r="E15" s="31">
        <v>0.220897904771928</v>
      </c>
      <c r="F15" s="25" t="s">
        <v>482</v>
      </c>
      <c r="G15" s="31">
        <v>9.9762324484086201E-2</v>
      </c>
      <c r="H15" s="26" t="s">
        <v>861</v>
      </c>
      <c r="I15" s="2">
        <v>97</v>
      </c>
      <c r="J15" s="2">
        <v>64</v>
      </c>
      <c r="K15" s="2">
        <v>33</v>
      </c>
      <c r="L15" s="2">
        <v>23</v>
      </c>
      <c r="M15" s="24" t="s">
        <v>814</v>
      </c>
      <c r="N15" s="2">
        <v>87</v>
      </c>
      <c r="O15" s="2">
        <v>57</v>
      </c>
      <c r="P15" s="2">
        <v>28</v>
      </c>
      <c r="Q15" s="2">
        <v>85</v>
      </c>
      <c r="R15" s="34">
        <f t="shared" si="0"/>
        <v>97.701149425287355</v>
      </c>
      <c r="S15" s="2">
        <v>85</v>
      </c>
      <c r="T15" s="2">
        <v>56</v>
      </c>
      <c r="U15" s="2">
        <v>29</v>
      </c>
      <c r="V15" s="2">
        <v>85</v>
      </c>
      <c r="W15" s="34">
        <f t="shared" si="1"/>
        <v>100</v>
      </c>
    </row>
    <row r="16" spans="1:26" ht="28.8" x14ac:dyDescent="0.3">
      <c r="A16" s="29" t="s">
        <v>6</v>
      </c>
      <c r="B16" s="9" t="s">
        <v>972</v>
      </c>
      <c r="C16" s="31">
        <v>-0.22856081332117401</v>
      </c>
      <c r="D16" s="25" t="s">
        <v>556</v>
      </c>
      <c r="E16" s="31">
        <v>0.41532970806453401</v>
      </c>
      <c r="F16" s="25" t="s">
        <v>482</v>
      </c>
      <c r="G16" s="31">
        <v>0.128269215613425</v>
      </c>
      <c r="H16" s="26" t="s">
        <v>862</v>
      </c>
      <c r="I16" s="2">
        <v>83</v>
      </c>
      <c r="J16" s="2">
        <v>54</v>
      </c>
      <c r="K16" s="2">
        <v>29</v>
      </c>
      <c r="L16" s="2">
        <v>20</v>
      </c>
      <c r="M16" s="24" t="s">
        <v>815</v>
      </c>
      <c r="N16" s="2">
        <v>77</v>
      </c>
      <c r="O16" s="2">
        <v>50</v>
      </c>
      <c r="P16" s="2">
        <v>27</v>
      </c>
      <c r="Q16" s="2">
        <v>77</v>
      </c>
      <c r="R16" s="34">
        <f t="shared" si="0"/>
        <v>100</v>
      </c>
      <c r="S16" s="2">
        <v>57</v>
      </c>
      <c r="T16" s="2">
        <v>35</v>
      </c>
      <c r="U16" s="2">
        <v>14</v>
      </c>
      <c r="V16" s="2">
        <v>49</v>
      </c>
      <c r="W16" s="34">
        <f t="shared" si="1"/>
        <v>85.964912280701753</v>
      </c>
    </row>
    <row r="17" spans="1:23" x14ac:dyDescent="0.3">
      <c r="A17" s="29" t="s">
        <v>4</v>
      </c>
      <c r="B17" s="29" t="s">
        <v>131</v>
      </c>
      <c r="C17" s="31">
        <v>-0.154268546430783</v>
      </c>
      <c r="D17" s="25" t="s">
        <v>816</v>
      </c>
      <c r="E17" s="31">
        <v>0.226312637658212</v>
      </c>
      <c r="F17" s="25" t="s">
        <v>451</v>
      </c>
      <c r="G17" s="31">
        <v>0.13241578108665</v>
      </c>
      <c r="H17" s="26" t="s">
        <v>818</v>
      </c>
      <c r="I17" s="2">
        <v>9</v>
      </c>
      <c r="J17" s="2">
        <v>5</v>
      </c>
      <c r="K17" s="2">
        <v>4</v>
      </c>
      <c r="L17" s="2">
        <v>3</v>
      </c>
      <c r="M17" s="24" t="s">
        <v>817</v>
      </c>
      <c r="N17" s="2">
        <v>7</v>
      </c>
      <c r="O17" s="2">
        <v>5</v>
      </c>
      <c r="P17" s="2">
        <v>2</v>
      </c>
      <c r="Q17" s="2">
        <v>7</v>
      </c>
      <c r="R17" s="34">
        <f t="shared" si="0"/>
        <v>100</v>
      </c>
      <c r="S17" s="2">
        <v>8</v>
      </c>
      <c r="T17" s="2">
        <v>5</v>
      </c>
      <c r="U17" s="2">
        <v>3</v>
      </c>
      <c r="V17" s="2">
        <v>8</v>
      </c>
      <c r="W17" s="34">
        <f t="shared" si="1"/>
        <v>100</v>
      </c>
    </row>
    <row r="18" spans="1:23" ht="28.8" x14ac:dyDescent="0.3">
      <c r="A18" s="29" t="s">
        <v>5</v>
      </c>
      <c r="B18" s="29" t="s">
        <v>185</v>
      </c>
      <c r="C18" s="31">
        <v>-0.19387404281919099</v>
      </c>
      <c r="D18" s="25" t="s">
        <v>555</v>
      </c>
      <c r="E18" s="31">
        <v>0.19974996093139599</v>
      </c>
      <c r="F18" s="25" t="s">
        <v>482</v>
      </c>
      <c r="G18" s="31">
        <v>0.11596082721258499</v>
      </c>
      <c r="H18" s="26" t="s">
        <v>863</v>
      </c>
      <c r="I18" s="2">
        <v>58</v>
      </c>
      <c r="J18" s="2">
        <v>37</v>
      </c>
      <c r="K18" s="2">
        <v>21</v>
      </c>
      <c r="L18" s="2">
        <v>17</v>
      </c>
      <c r="M18" s="24" t="s">
        <v>57</v>
      </c>
      <c r="N18" s="2">
        <v>48</v>
      </c>
      <c r="O18" s="2">
        <v>32</v>
      </c>
      <c r="P18" s="2">
        <v>14</v>
      </c>
      <c r="Q18" s="2">
        <v>46</v>
      </c>
      <c r="R18" s="34">
        <f t="shared" si="0"/>
        <v>95.833333333333329</v>
      </c>
      <c r="S18" s="2">
        <v>52</v>
      </c>
      <c r="T18" s="2">
        <v>35</v>
      </c>
      <c r="U18" s="2">
        <v>17</v>
      </c>
      <c r="V18" s="2">
        <v>52</v>
      </c>
      <c r="W18" s="34">
        <f t="shared" si="1"/>
        <v>100</v>
      </c>
    </row>
    <row r="19" spans="1:23" ht="28.8" x14ac:dyDescent="0.3">
      <c r="A19" s="29" t="s">
        <v>7</v>
      </c>
      <c r="B19" s="29" t="s">
        <v>130</v>
      </c>
      <c r="C19" s="31">
        <v>-0.23402346445824701</v>
      </c>
      <c r="D19" s="25" t="s">
        <v>556</v>
      </c>
      <c r="E19" s="31">
        <v>0.255624568668047</v>
      </c>
      <c r="F19" s="25" t="s">
        <v>484</v>
      </c>
      <c r="G19" s="31">
        <v>0.13423050379572099</v>
      </c>
      <c r="H19" s="26" t="s">
        <v>864</v>
      </c>
      <c r="I19" s="2">
        <v>124</v>
      </c>
      <c r="J19" s="2">
        <v>100</v>
      </c>
      <c r="K19" s="2">
        <v>24</v>
      </c>
      <c r="L19" s="2">
        <v>49</v>
      </c>
      <c r="M19" s="24" t="s">
        <v>58</v>
      </c>
      <c r="N19" s="2">
        <v>120</v>
      </c>
      <c r="O19" s="2">
        <v>98</v>
      </c>
      <c r="P19" s="2">
        <v>22</v>
      </c>
      <c r="Q19" s="2">
        <v>120</v>
      </c>
      <c r="R19" s="34">
        <f t="shared" si="0"/>
        <v>100</v>
      </c>
      <c r="S19" s="2">
        <v>90</v>
      </c>
      <c r="T19" s="2">
        <v>62</v>
      </c>
      <c r="U19" s="2">
        <v>15</v>
      </c>
      <c r="V19" s="2">
        <v>77</v>
      </c>
      <c r="W19" s="34">
        <f t="shared" si="1"/>
        <v>85.555555555555557</v>
      </c>
    </row>
    <row r="20" spans="1:23" x14ac:dyDescent="0.3">
      <c r="A20" s="29" t="s">
        <v>11</v>
      </c>
      <c r="B20" s="29" t="s">
        <v>135</v>
      </c>
      <c r="C20" s="31">
        <v>-0.24092450697148601</v>
      </c>
      <c r="D20" s="25" t="s">
        <v>515</v>
      </c>
      <c r="E20" s="31">
        <v>0.155508101997237</v>
      </c>
      <c r="F20" s="25" t="s">
        <v>569</v>
      </c>
      <c r="G20" s="31">
        <v>-0.154788685752133</v>
      </c>
      <c r="H20" s="26" t="s">
        <v>865</v>
      </c>
      <c r="I20" s="2">
        <v>5</v>
      </c>
      <c r="J20" s="2">
        <v>1</v>
      </c>
      <c r="K20" s="2">
        <v>4</v>
      </c>
      <c r="L20" s="2">
        <v>1</v>
      </c>
      <c r="M20" s="24" t="s">
        <v>59</v>
      </c>
      <c r="N20" s="2">
        <v>3</v>
      </c>
      <c r="O20" s="2">
        <v>1</v>
      </c>
      <c r="P20" s="2">
        <v>2</v>
      </c>
      <c r="Q20" s="2">
        <v>3</v>
      </c>
      <c r="R20" s="34">
        <f t="shared" si="0"/>
        <v>100</v>
      </c>
      <c r="S20" s="2">
        <v>4</v>
      </c>
      <c r="T20" s="2">
        <v>1</v>
      </c>
      <c r="U20" s="2">
        <v>3</v>
      </c>
      <c r="V20" s="2">
        <v>4</v>
      </c>
      <c r="W20" s="34">
        <f t="shared" si="1"/>
        <v>100</v>
      </c>
    </row>
    <row r="21" spans="1:23" ht="43.2" x14ac:dyDescent="0.3">
      <c r="A21" s="29" t="s">
        <v>12</v>
      </c>
      <c r="B21" s="29" t="s">
        <v>169</v>
      </c>
      <c r="C21" s="31">
        <v>-0.219995184783917</v>
      </c>
      <c r="D21" s="25" t="s">
        <v>545</v>
      </c>
      <c r="E21" s="31">
        <v>0.28508486818346002</v>
      </c>
      <c r="F21" s="25" t="s">
        <v>528</v>
      </c>
      <c r="G21" s="31">
        <v>0.13664379439027299</v>
      </c>
      <c r="H21" s="26" t="s">
        <v>866</v>
      </c>
      <c r="I21" s="2">
        <v>101</v>
      </c>
      <c r="J21" s="2">
        <v>81</v>
      </c>
      <c r="K21" s="2">
        <v>20</v>
      </c>
      <c r="L21" s="2">
        <v>26</v>
      </c>
      <c r="M21" s="24" t="s">
        <v>819</v>
      </c>
      <c r="N21" s="2">
        <v>98</v>
      </c>
      <c r="O21" s="2">
        <v>78</v>
      </c>
      <c r="P21" s="2">
        <v>20</v>
      </c>
      <c r="Q21" s="2">
        <v>98</v>
      </c>
      <c r="R21" s="34">
        <f t="shared" si="0"/>
        <v>100</v>
      </c>
      <c r="S21" s="2">
        <v>77</v>
      </c>
      <c r="T21" s="2">
        <v>60</v>
      </c>
      <c r="U21" s="2">
        <v>15</v>
      </c>
      <c r="V21" s="2">
        <v>75</v>
      </c>
      <c r="W21" s="34">
        <f t="shared" si="1"/>
        <v>97.402597402597408</v>
      </c>
    </row>
    <row r="22" spans="1:23" ht="28.8" x14ac:dyDescent="0.3">
      <c r="A22" s="29" t="s">
        <v>26</v>
      </c>
      <c r="B22" s="29" t="s">
        <v>153</v>
      </c>
      <c r="C22" s="31">
        <v>-0.21707920007606199</v>
      </c>
      <c r="D22" s="25" t="s">
        <v>556</v>
      </c>
      <c r="E22" s="31">
        <v>0.24946914714924101</v>
      </c>
      <c r="F22" s="25" t="s">
        <v>501</v>
      </c>
      <c r="G22" s="31">
        <v>0.145976610781859</v>
      </c>
      <c r="H22" s="26" t="s">
        <v>867</v>
      </c>
      <c r="I22" s="2">
        <v>73</v>
      </c>
      <c r="J22" s="2">
        <v>59</v>
      </c>
      <c r="K22" s="2">
        <v>14</v>
      </c>
      <c r="L22" s="2">
        <v>31</v>
      </c>
      <c r="M22" s="24" t="s">
        <v>820</v>
      </c>
      <c r="N22" s="2">
        <v>69</v>
      </c>
      <c r="O22" s="2">
        <v>56</v>
      </c>
      <c r="P22" s="2">
        <v>13</v>
      </c>
      <c r="Q22" s="2">
        <v>69</v>
      </c>
      <c r="R22" s="34">
        <f t="shared" si="0"/>
        <v>100</v>
      </c>
      <c r="S22" s="2">
        <v>62</v>
      </c>
      <c r="T22" s="2">
        <v>49</v>
      </c>
      <c r="U22" s="2">
        <v>13</v>
      </c>
      <c r="V22" s="2">
        <v>62</v>
      </c>
      <c r="W22" s="34">
        <f t="shared" si="1"/>
        <v>100</v>
      </c>
    </row>
    <row r="23" spans="1:23" x14ac:dyDescent="0.3">
      <c r="A23" s="29" t="s">
        <v>20</v>
      </c>
      <c r="B23" s="29" t="s">
        <v>137</v>
      </c>
      <c r="C23" s="31">
        <v>-0.22632953909311401</v>
      </c>
      <c r="D23" s="25" t="s">
        <v>821</v>
      </c>
      <c r="E23" s="31">
        <v>-0.22632953909311401</v>
      </c>
      <c r="F23" s="25" t="s">
        <v>821</v>
      </c>
      <c r="G23" s="31">
        <v>-0.22632953909311401</v>
      </c>
      <c r="H23" s="26" t="s">
        <v>822</v>
      </c>
      <c r="I23" s="2">
        <v>1</v>
      </c>
      <c r="J23" s="2">
        <v>0</v>
      </c>
      <c r="K23" s="2">
        <v>1</v>
      </c>
      <c r="L23" s="2">
        <v>0</v>
      </c>
      <c r="M23" s="24"/>
      <c r="N23" s="2">
        <v>0</v>
      </c>
      <c r="O23" s="2">
        <v>0</v>
      </c>
      <c r="P23" s="2">
        <v>0</v>
      </c>
      <c r="Q23" s="2">
        <v>0</v>
      </c>
      <c r="R23" s="34">
        <v>0</v>
      </c>
      <c r="S23" s="2">
        <v>0</v>
      </c>
      <c r="T23" s="2">
        <v>0</v>
      </c>
      <c r="U23" s="2">
        <v>0</v>
      </c>
      <c r="V23" s="2">
        <v>0</v>
      </c>
      <c r="W23" s="34">
        <v>0</v>
      </c>
    </row>
    <row r="24" spans="1:23" x14ac:dyDescent="0.3">
      <c r="A24" s="29" t="s">
        <v>60</v>
      </c>
      <c r="B24" s="29" t="s">
        <v>155</v>
      </c>
      <c r="C24" s="31">
        <v>-0.233696441539579</v>
      </c>
      <c r="D24" s="25" t="s">
        <v>551</v>
      </c>
      <c r="E24" s="31">
        <v>0.29608880589272801</v>
      </c>
      <c r="F24" s="25" t="s">
        <v>578</v>
      </c>
      <c r="G24" s="31">
        <v>0.18809005083514899</v>
      </c>
      <c r="H24" s="26" t="s">
        <v>868</v>
      </c>
      <c r="I24" s="2">
        <v>15</v>
      </c>
      <c r="J24" s="2">
        <v>10</v>
      </c>
      <c r="K24" s="2">
        <v>5</v>
      </c>
      <c r="L24" s="2">
        <v>4</v>
      </c>
      <c r="M24" s="24" t="s">
        <v>823</v>
      </c>
      <c r="N24" s="2">
        <v>15</v>
      </c>
      <c r="O24" s="2">
        <v>10</v>
      </c>
      <c r="P24" s="2">
        <v>5</v>
      </c>
      <c r="Q24" s="2">
        <v>15</v>
      </c>
      <c r="R24" s="34">
        <f t="shared" ref="R24:R53" si="2">Q24*100/N24</f>
        <v>100</v>
      </c>
      <c r="S24" s="2">
        <v>12</v>
      </c>
      <c r="T24" s="2">
        <v>8</v>
      </c>
      <c r="U24" s="2">
        <v>4</v>
      </c>
      <c r="V24" s="2">
        <v>12</v>
      </c>
      <c r="W24" s="34">
        <f t="shared" ref="W24:W53" si="3">V24*100/S24</f>
        <v>100</v>
      </c>
    </row>
    <row r="25" spans="1:23" x14ac:dyDescent="0.3">
      <c r="A25" s="29" t="s">
        <v>21</v>
      </c>
      <c r="B25" s="29" t="s">
        <v>141</v>
      </c>
      <c r="C25" s="31">
        <v>-0.26958456231565298</v>
      </c>
      <c r="D25" s="25" t="s">
        <v>824</v>
      </c>
      <c r="E25" s="31">
        <v>0.24906264060390901</v>
      </c>
      <c r="F25" s="25" t="s">
        <v>579</v>
      </c>
      <c r="G25" s="31">
        <v>-0.20934359846023101</v>
      </c>
      <c r="H25" s="26" t="s">
        <v>869</v>
      </c>
      <c r="I25" s="2">
        <v>14</v>
      </c>
      <c r="J25" s="2">
        <v>4</v>
      </c>
      <c r="K25" s="2">
        <v>10</v>
      </c>
      <c r="L25" s="2">
        <v>3</v>
      </c>
      <c r="M25" s="24" t="s">
        <v>61</v>
      </c>
      <c r="N25" s="2">
        <v>10</v>
      </c>
      <c r="O25" s="2">
        <v>1</v>
      </c>
      <c r="P25" s="2">
        <v>0</v>
      </c>
      <c r="Q25" s="2">
        <v>1</v>
      </c>
      <c r="R25" s="34">
        <f t="shared" si="2"/>
        <v>10</v>
      </c>
      <c r="S25" s="2">
        <v>8</v>
      </c>
      <c r="T25" s="2">
        <v>3</v>
      </c>
      <c r="U25" s="2">
        <v>5</v>
      </c>
      <c r="V25" s="2">
        <v>8</v>
      </c>
      <c r="W25" s="34">
        <f t="shared" si="3"/>
        <v>100</v>
      </c>
    </row>
    <row r="26" spans="1:23" ht="28.8" x14ac:dyDescent="0.3">
      <c r="A26" s="29" t="s">
        <v>9</v>
      </c>
      <c r="B26" s="9" t="s">
        <v>124</v>
      </c>
      <c r="C26" s="31">
        <v>-0.43332596196373302</v>
      </c>
      <c r="D26" s="25" t="s">
        <v>551</v>
      </c>
      <c r="E26" s="31">
        <v>0.46463954002653701</v>
      </c>
      <c r="F26" s="25" t="s">
        <v>466</v>
      </c>
      <c r="G26" s="31">
        <v>0.28264042459088901</v>
      </c>
      <c r="H26" s="26" t="s">
        <v>870</v>
      </c>
      <c r="I26" s="2">
        <v>167</v>
      </c>
      <c r="J26" s="2">
        <v>135</v>
      </c>
      <c r="K26" s="2">
        <v>32</v>
      </c>
      <c r="L26" s="2">
        <v>110</v>
      </c>
      <c r="M26" s="24" t="s">
        <v>825</v>
      </c>
      <c r="N26" s="2">
        <v>152</v>
      </c>
      <c r="O26" s="2">
        <v>126</v>
      </c>
      <c r="P26" s="2">
        <v>26</v>
      </c>
      <c r="Q26" s="2">
        <v>152</v>
      </c>
      <c r="R26" s="34">
        <f t="shared" si="2"/>
        <v>100</v>
      </c>
      <c r="S26" s="2">
        <v>111</v>
      </c>
      <c r="T26" s="2">
        <v>74</v>
      </c>
      <c r="U26" s="2">
        <v>18</v>
      </c>
      <c r="V26" s="2">
        <v>92</v>
      </c>
      <c r="W26" s="34">
        <f t="shared" si="3"/>
        <v>82.882882882882882</v>
      </c>
    </row>
    <row r="27" spans="1:23" ht="28.8" x14ac:dyDescent="0.3">
      <c r="A27" s="29" t="s">
        <v>62</v>
      </c>
      <c r="B27" s="29" t="s">
        <v>229</v>
      </c>
      <c r="C27" s="31">
        <v>-0.26189537329127199</v>
      </c>
      <c r="D27" s="25" t="s">
        <v>545</v>
      </c>
      <c r="E27" s="31">
        <v>0.24044865054328801</v>
      </c>
      <c r="F27" s="25" t="s">
        <v>826</v>
      </c>
      <c r="G27" s="31">
        <v>0.19357912723449</v>
      </c>
      <c r="H27" s="26" t="s">
        <v>828</v>
      </c>
      <c r="I27" s="2">
        <v>16</v>
      </c>
      <c r="J27" s="2">
        <v>9</v>
      </c>
      <c r="K27" s="2">
        <v>7</v>
      </c>
      <c r="L27" s="2">
        <v>8</v>
      </c>
      <c r="M27" s="24" t="s">
        <v>827</v>
      </c>
      <c r="N27" s="2">
        <v>16</v>
      </c>
      <c r="O27" s="2">
        <v>9</v>
      </c>
      <c r="P27" s="2">
        <v>7</v>
      </c>
      <c r="Q27" s="2">
        <v>16</v>
      </c>
      <c r="R27" s="34">
        <f t="shared" si="2"/>
        <v>100</v>
      </c>
      <c r="S27" s="2">
        <v>16</v>
      </c>
      <c r="T27" s="2">
        <v>9</v>
      </c>
      <c r="U27" s="2">
        <v>7</v>
      </c>
      <c r="V27" s="2">
        <v>16</v>
      </c>
      <c r="W27" s="34">
        <f t="shared" si="3"/>
        <v>100</v>
      </c>
    </row>
    <row r="28" spans="1:23" x14ac:dyDescent="0.3">
      <c r="A28" s="29" t="s">
        <v>22</v>
      </c>
      <c r="B28" s="29" t="s">
        <v>150</v>
      </c>
      <c r="C28" s="31">
        <v>-0.29693530659714201</v>
      </c>
      <c r="D28" s="25" t="s">
        <v>597</v>
      </c>
      <c r="E28" s="31">
        <v>0.26794979935076602</v>
      </c>
      <c r="F28" s="25" t="s">
        <v>871</v>
      </c>
      <c r="G28" s="31">
        <v>0.22499552692789401</v>
      </c>
      <c r="H28" s="26" t="s">
        <v>872</v>
      </c>
      <c r="I28" s="2">
        <v>12</v>
      </c>
      <c r="J28" s="2">
        <v>10</v>
      </c>
      <c r="K28" s="2">
        <v>2</v>
      </c>
      <c r="L28" s="2">
        <v>2</v>
      </c>
      <c r="M28" s="24" t="s">
        <v>63</v>
      </c>
      <c r="N28" s="2">
        <v>8</v>
      </c>
      <c r="O28" s="2">
        <v>7</v>
      </c>
      <c r="P28" s="2">
        <v>1</v>
      </c>
      <c r="Q28" s="2">
        <v>8</v>
      </c>
      <c r="R28" s="34">
        <f t="shared" si="2"/>
        <v>100</v>
      </c>
      <c r="S28" s="2">
        <v>10</v>
      </c>
      <c r="T28" s="2">
        <v>8</v>
      </c>
      <c r="U28" s="2">
        <v>2</v>
      </c>
      <c r="V28" s="2">
        <v>10</v>
      </c>
      <c r="W28" s="34">
        <f t="shared" si="3"/>
        <v>100</v>
      </c>
    </row>
    <row r="29" spans="1:23" x14ac:dyDescent="0.3">
      <c r="A29" s="29" t="s">
        <v>23</v>
      </c>
      <c r="B29" s="29" t="s">
        <v>178</v>
      </c>
      <c r="C29" s="31">
        <v>-0.270006469578915</v>
      </c>
      <c r="D29" s="25" t="s">
        <v>544</v>
      </c>
      <c r="E29" s="31">
        <v>0.30682681218531099</v>
      </c>
      <c r="F29" s="25" t="s">
        <v>490</v>
      </c>
      <c r="G29" s="31">
        <v>0.217518494557115</v>
      </c>
      <c r="H29" s="26" t="s">
        <v>830</v>
      </c>
      <c r="I29" s="2">
        <v>13</v>
      </c>
      <c r="J29" s="2">
        <v>10</v>
      </c>
      <c r="K29" s="2">
        <v>3</v>
      </c>
      <c r="L29" s="2">
        <v>3</v>
      </c>
      <c r="M29" s="24" t="s">
        <v>829</v>
      </c>
      <c r="N29" s="2">
        <v>13</v>
      </c>
      <c r="O29" s="2">
        <v>10</v>
      </c>
      <c r="P29" s="2">
        <v>3</v>
      </c>
      <c r="Q29" s="2">
        <v>13</v>
      </c>
      <c r="R29" s="34">
        <f t="shared" si="2"/>
        <v>100</v>
      </c>
      <c r="S29" s="2">
        <v>9</v>
      </c>
      <c r="T29" s="2">
        <v>7</v>
      </c>
      <c r="U29" s="2">
        <v>0</v>
      </c>
      <c r="V29" s="2">
        <v>7</v>
      </c>
      <c r="W29" s="34">
        <f t="shared" si="3"/>
        <v>77.777777777777771</v>
      </c>
    </row>
    <row r="30" spans="1:23" x14ac:dyDescent="0.3">
      <c r="A30" s="29" t="s">
        <v>24</v>
      </c>
      <c r="B30" s="29" t="s">
        <v>180</v>
      </c>
      <c r="C30" s="31">
        <v>-0.35413299468944798</v>
      </c>
      <c r="D30" s="25" t="s">
        <v>544</v>
      </c>
      <c r="E30" s="31">
        <v>-0.33035095820826599</v>
      </c>
      <c r="F30" s="25" t="s">
        <v>548</v>
      </c>
      <c r="G30" s="31">
        <v>-0.34224197644885701</v>
      </c>
      <c r="H30" s="26" t="s">
        <v>873</v>
      </c>
      <c r="I30" s="2">
        <v>2</v>
      </c>
      <c r="J30" s="2">
        <v>0</v>
      </c>
      <c r="K30" s="2">
        <v>2</v>
      </c>
      <c r="L30" s="2">
        <v>0</v>
      </c>
      <c r="M30" s="24"/>
      <c r="N30" s="2">
        <v>2</v>
      </c>
      <c r="O30" s="2">
        <v>0</v>
      </c>
      <c r="P30" s="2">
        <v>2</v>
      </c>
      <c r="Q30" s="2">
        <v>2</v>
      </c>
      <c r="R30" s="34">
        <f t="shared" si="2"/>
        <v>100</v>
      </c>
      <c r="S30" s="2">
        <v>1</v>
      </c>
      <c r="T30" s="2">
        <v>0</v>
      </c>
      <c r="U30" s="2">
        <v>0</v>
      </c>
      <c r="V30" s="2">
        <v>0</v>
      </c>
      <c r="W30" s="34">
        <f t="shared" si="3"/>
        <v>0</v>
      </c>
    </row>
    <row r="31" spans="1:23" ht="28.8" x14ac:dyDescent="0.3">
      <c r="A31" s="29" t="s">
        <v>64</v>
      </c>
      <c r="B31" s="29" t="s">
        <v>192</v>
      </c>
      <c r="C31" s="31">
        <v>-0.36710130391173501</v>
      </c>
      <c r="D31" s="25" t="s">
        <v>550</v>
      </c>
      <c r="E31" s="31">
        <v>0.45548645937813398</v>
      </c>
      <c r="F31" s="25" t="s">
        <v>465</v>
      </c>
      <c r="G31" s="31">
        <v>0.24022066198595801</v>
      </c>
      <c r="H31" s="26" t="s">
        <v>874</v>
      </c>
      <c r="I31" s="2">
        <v>70</v>
      </c>
      <c r="J31" s="2">
        <v>51</v>
      </c>
      <c r="K31" s="2">
        <v>19</v>
      </c>
      <c r="L31" s="2">
        <v>29</v>
      </c>
      <c r="M31" s="24" t="s">
        <v>832</v>
      </c>
      <c r="N31" s="2">
        <v>66</v>
      </c>
      <c r="O31" s="2">
        <v>49</v>
      </c>
      <c r="P31" s="2">
        <v>17</v>
      </c>
      <c r="Q31" s="2">
        <v>66</v>
      </c>
      <c r="R31" s="34">
        <f t="shared" si="2"/>
        <v>100</v>
      </c>
      <c r="S31" s="2">
        <v>53</v>
      </c>
      <c r="T31" s="2">
        <v>41</v>
      </c>
      <c r="U31" s="2">
        <v>10</v>
      </c>
      <c r="V31" s="2">
        <v>51</v>
      </c>
      <c r="W31" s="34">
        <f t="shared" si="3"/>
        <v>96.226415094339629</v>
      </c>
    </row>
    <row r="32" spans="1:23" ht="28.8" x14ac:dyDescent="0.3">
      <c r="A32" s="29" t="s">
        <v>13</v>
      </c>
      <c r="B32" s="29" t="s">
        <v>224</v>
      </c>
      <c r="C32" s="31">
        <v>-0.342978982637831</v>
      </c>
      <c r="D32" s="25" t="s">
        <v>529</v>
      </c>
      <c r="E32" s="31">
        <v>0.36140724946695102</v>
      </c>
      <c r="F32" s="25" t="s">
        <v>467</v>
      </c>
      <c r="G32" s="31">
        <v>0.22541882424611601</v>
      </c>
      <c r="H32" s="26" t="s">
        <v>875</v>
      </c>
      <c r="I32" s="2">
        <v>112</v>
      </c>
      <c r="J32" s="2">
        <v>94</v>
      </c>
      <c r="K32" s="2">
        <v>18</v>
      </c>
      <c r="L32" s="2">
        <v>49</v>
      </c>
      <c r="M32" s="24" t="s">
        <v>833</v>
      </c>
      <c r="N32" s="2">
        <v>110</v>
      </c>
      <c r="O32" s="2">
        <v>93</v>
      </c>
      <c r="P32" s="2">
        <v>17</v>
      </c>
      <c r="Q32" s="2">
        <v>110</v>
      </c>
      <c r="R32" s="34">
        <f t="shared" si="2"/>
        <v>100</v>
      </c>
      <c r="S32" s="2">
        <v>78</v>
      </c>
      <c r="T32" s="2">
        <v>54</v>
      </c>
      <c r="U32" s="2">
        <v>12</v>
      </c>
      <c r="V32" s="2">
        <v>66</v>
      </c>
      <c r="W32" s="34">
        <f t="shared" si="3"/>
        <v>84.615384615384613</v>
      </c>
    </row>
    <row r="33" spans="1:23" ht="43.2" x14ac:dyDescent="0.3">
      <c r="A33" s="29" t="s">
        <v>65</v>
      </c>
      <c r="B33" s="29" t="s">
        <v>284</v>
      </c>
      <c r="C33" s="31">
        <v>-0.349499668770266</v>
      </c>
      <c r="D33" s="25" t="s">
        <v>550</v>
      </c>
      <c r="E33" s="31">
        <v>0.37251141870924998</v>
      </c>
      <c r="F33" s="25" t="s">
        <v>461</v>
      </c>
      <c r="G33" s="31">
        <v>0.230518461699383</v>
      </c>
      <c r="H33" s="26" t="s">
        <v>876</v>
      </c>
      <c r="I33" s="2">
        <v>100</v>
      </c>
      <c r="J33" s="2">
        <v>75</v>
      </c>
      <c r="K33" s="2">
        <v>25</v>
      </c>
      <c r="L33" s="2">
        <v>27</v>
      </c>
      <c r="M33" s="24" t="s">
        <v>834</v>
      </c>
      <c r="N33" s="2">
        <v>94</v>
      </c>
      <c r="O33" s="2">
        <v>70</v>
      </c>
      <c r="P33" s="2">
        <v>23</v>
      </c>
      <c r="Q33" s="2">
        <v>93</v>
      </c>
      <c r="R33" s="34">
        <f t="shared" si="2"/>
        <v>98.936170212765958</v>
      </c>
      <c r="S33" s="2">
        <v>76</v>
      </c>
      <c r="T33" s="2">
        <v>58</v>
      </c>
      <c r="U33" s="2">
        <v>14</v>
      </c>
      <c r="V33" s="2">
        <v>72</v>
      </c>
      <c r="W33" s="34">
        <f t="shared" si="3"/>
        <v>94.736842105263165</v>
      </c>
    </row>
    <row r="34" spans="1:23" ht="28.8" x14ac:dyDescent="0.3">
      <c r="A34" s="29" t="s">
        <v>66</v>
      </c>
      <c r="B34" s="29" t="s">
        <v>206</v>
      </c>
      <c r="C34" s="31">
        <v>-0.40322580645161299</v>
      </c>
      <c r="D34" s="25" t="s">
        <v>552</v>
      </c>
      <c r="E34" s="31">
        <v>0.34237536656891498</v>
      </c>
      <c r="F34" s="25" t="s">
        <v>528</v>
      </c>
      <c r="G34" s="31">
        <v>0.229802052785924</v>
      </c>
      <c r="H34" s="26" t="s">
        <v>877</v>
      </c>
      <c r="I34" s="2">
        <v>45</v>
      </c>
      <c r="J34" s="2">
        <v>33</v>
      </c>
      <c r="K34" s="2">
        <v>12</v>
      </c>
      <c r="L34" s="2">
        <v>16</v>
      </c>
      <c r="M34" s="24" t="s">
        <v>835</v>
      </c>
      <c r="N34" s="2">
        <v>42</v>
      </c>
      <c r="O34" s="2">
        <v>32</v>
      </c>
      <c r="P34" s="2">
        <v>10</v>
      </c>
      <c r="Q34" s="2">
        <v>42</v>
      </c>
      <c r="R34" s="34">
        <f t="shared" si="2"/>
        <v>100</v>
      </c>
      <c r="S34" s="2">
        <v>43</v>
      </c>
      <c r="T34" s="2">
        <v>32</v>
      </c>
      <c r="U34" s="2">
        <v>11</v>
      </c>
      <c r="V34" s="2">
        <v>43</v>
      </c>
      <c r="W34" s="34">
        <f t="shared" si="3"/>
        <v>100</v>
      </c>
    </row>
    <row r="35" spans="1:23" ht="28.8" x14ac:dyDescent="0.3">
      <c r="A35" s="29" t="s">
        <v>67</v>
      </c>
      <c r="B35" s="29" t="s">
        <v>143</v>
      </c>
      <c r="C35" s="31">
        <v>-0.33268680599330802</v>
      </c>
      <c r="D35" s="25" t="s">
        <v>535</v>
      </c>
      <c r="E35" s="31">
        <v>0.38486156233331698</v>
      </c>
      <c r="F35" s="25" t="s">
        <v>878</v>
      </c>
      <c r="G35" s="31">
        <v>0.27241429471948803</v>
      </c>
      <c r="H35" s="26" t="s">
        <v>879</v>
      </c>
      <c r="I35" s="2">
        <v>31</v>
      </c>
      <c r="J35" s="2">
        <v>24</v>
      </c>
      <c r="K35" s="2">
        <v>7</v>
      </c>
      <c r="L35" s="2">
        <v>13</v>
      </c>
      <c r="M35" s="24" t="s">
        <v>836</v>
      </c>
      <c r="N35" s="2">
        <v>24</v>
      </c>
      <c r="O35" s="2">
        <v>21</v>
      </c>
      <c r="P35" s="2">
        <v>2</v>
      </c>
      <c r="Q35" s="2">
        <v>23</v>
      </c>
      <c r="R35" s="34">
        <f t="shared" si="2"/>
        <v>95.833333333333329</v>
      </c>
      <c r="S35" s="2">
        <v>23</v>
      </c>
      <c r="T35" s="2">
        <v>16</v>
      </c>
      <c r="U35" s="2">
        <v>5</v>
      </c>
      <c r="V35" s="2">
        <v>21</v>
      </c>
      <c r="W35" s="34">
        <f t="shared" si="3"/>
        <v>91.304347826086953</v>
      </c>
    </row>
    <row r="36" spans="1:23" x14ac:dyDescent="0.3">
      <c r="A36" s="29" t="s">
        <v>14</v>
      </c>
      <c r="B36" s="29" t="s">
        <v>152</v>
      </c>
      <c r="C36" s="31">
        <v>-0.38019801980197998</v>
      </c>
      <c r="D36" s="25" t="s">
        <v>546</v>
      </c>
      <c r="E36" s="31">
        <v>0.35060208723575098</v>
      </c>
      <c r="F36" s="25" t="s">
        <v>565</v>
      </c>
      <c r="G36" s="31">
        <v>-1.47979662831145E-2</v>
      </c>
      <c r="H36" s="26" t="s">
        <v>880</v>
      </c>
      <c r="I36" s="2">
        <v>2</v>
      </c>
      <c r="J36" s="2">
        <v>1</v>
      </c>
      <c r="K36" s="2">
        <v>1</v>
      </c>
      <c r="L36" s="2">
        <v>0</v>
      </c>
      <c r="M36" s="24"/>
      <c r="N36" s="2">
        <v>1</v>
      </c>
      <c r="O36" s="2">
        <v>0</v>
      </c>
      <c r="P36" s="2">
        <v>1</v>
      </c>
      <c r="Q36" s="2">
        <v>1</v>
      </c>
      <c r="R36" s="34">
        <f t="shared" si="2"/>
        <v>100</v>
      </c>
      <c r="S36" s="2">
        <v>1</v>
      </c>
      <c r="T36" s="2">
        <v>1</v>
      </c>
      <c r="U36" s="2">
        <v>0</v>
      </c>
      <c r="V36" s="2">
        <v>1</v>
      </c>
      <c r="W36" s="34">
        <f t="shared" si="3"/>
        <v>100</v>
      </c>
    </row>
    <row r="37" spans="1:23" x14ac:dyDescent="0.3">
      <c r="A37" s="29" t="s">
        <v>68</v>
      </c>
      <c r="B37" s="9" t="s">
        <v>197</v>
      </c>
      <c r="C37" s="31">
        <v>-0.36462402997056498</v>
      </c>
      <c r="D37" s="25" t="s">
        <v>513</v>
      </c>
      <c r="E37" s="31">
        <v>-0.35814824725715799</v>
      </c>
      <c r="F37" s="25" t="s">
        <v>567</v>
      </c>
      <c r="G37" s="31">
        <v>-0.36138613861386099</v>
      </c>
      <c r="H37" s="26" t="s">
        <v>837</v>
      </c>
      <c r="I37" s="2">
        <v>2</v>
      </c>
      <c r="J37" s="2">
        <v>0</v>
      </c>
      <c r="K37" s="2">
        <v>2</v>
      </c>
      <c r="L37" s="2">
        <v>0</v>
      </c>
      <c r="M37" s="24"/>
      <c r="N37" s="2">
        <v>2</v>
      </c>
      <c r="O37" s="2">
        <v>0</v>
      </c>
      <c r="P37" s="2">
        <v>1</v>
      </c>
      <c r="Q37" s="2">
        <v>1</v>
      </c>
      <c r="R37" s="34">
        <f t="shared" si="2"/>
        <v>50</v>
      </c>
      <c r="S37" s="2">
        <v>1</v>
      </c>
      <c r="T37" s="2">
        <v>0</v>
      </c>
      <c r="U37" s="2">
        <v>0</v>
      </c>
      <c r="V37" s="2">
        <v>0</v>
      </c>
      <c r="W37" s="34">
        <f t="shared" si="3"/>
        <v>0</v>
      </c>
    </row>
    <row r="38" spans="1:23" x14ac:dyDescent="0.3">
      <c r="A38" s="29" t="s">
        <v>69</v>
      </c>
      <c r="B38" s="29" t="s">
        <v>202</v>
      </c>
      <c r="C38" s="31">
        <v>0.35353535353535398</v>
      </c>
      <c r="D38" s="25" t="s">
        <v>482</v>
      </c>
      <c r="E38" s="31">
        <v>0.36339728647420999</v>
      </c>
      <c r="F38" s="25" t="s">
        <v>70</v>
      </c>
      <c r="G38" s="31">
        <v>0.35885482039328198</v>
      </c>
      <c r="H38" s="26" t="s">
        <v>881</v>
      </c>
      <c r="I38" s="2">
        <v>3</v>
      </c>
      <c r="J38" s="2">
        <v>3</v>
      </c>
      <c r="K38" s="2">
        <v>0</v>
      </c>
      <c r="L38" s="2">
        <v>2</v>
      </c>
      <c r="M38" s="24" t="s">
        <v>71</v>
      </c>
      <c r="N38" s="2">
        <v>3</v>
      </c>
      <c r="O38" s="2">
        <v>3</v>
      </c>
      <c r="P38" s="2">
        <v>0</v>
      </c>
      <c r="Q38" s="2">
        <v>3</v>
      </c>
      <c r="R38" s="34">
        <f t="shared" si="2"/>
        <v>100</v>
      </c>
      <c r="S38" s="2">
        <v>2</v>
      </c>
      <c r="T38" s="2">
        <v>2</v>
      </c>
      <c r="U38" s="2">
        <v>0</v>
      </c>
      <c r="V38" s="2">
        <v>2</v>
      </c>
      <c r="W38" s="34">
        <f t="shared" si="3"/>
        <v>100</v>
      </c>
    </row>
    <row r="39" spans="1:23" x14ac:dyDescent="0.3">
      <c r="A39" s="29" t="s">
        <v>72</v>
      </c>
      <c r="B39" s="29" t="s">
        <v>243</v>
      </c>
      <c r="C39" s="31">
        <v>0.378802747791953</v>
      </c>
      <c r="D39" s="25" t="s">
        <v>487</v>
      </c>
      <c r="E39" s="31">
        <v>0.41462217860647699</v>
      </c>
      <c r="F39" s="25" t="s">
        <v>474</v>
      </c>
      <c r="G39" s="31">
        <v>0.41209869620075701</v>
      </c>
      <c r="H39" s="26" t="s">
        <v>882</v>
      </c>
      <c r="I39" s="2">
        <v>3</v>
      </c>
      <c r="J39" s="2">
        <v>3</v>
      </c>
      <c r="K39" s="2">
        <v>0</v>
      </c>
      <c r="L39" s="2">
        <v>1</v>
      </c>
      <c r="M39" s="24" t="s">
        <v>838</v>
      </c>
      <c r="N39" s="2">
        <v>3</v>
      </c>
      <c r="O39" s="2">
        <v>3</v>
      </c>
      <c r="P39" s="2">
        <v>0</v>
      </c>
      <c r="Q39" s="2">
        <v>3</v>
      </c>
      <c r="R39" s="34">
        <f t="shared" si="2"/>
        <v>100</v>
      </c>
      <c r="S39" s="2">
        <v>3</v>
      </c>
      <c r="T39" s="2">
        <v>3</v>
      </c>
      <c r="U39" s="2">
        <v>0</v>
      </c>
      <c r="V39" s="2">
        <v>3</v>
      </c>
      <c r="W39" s="34">
        <f t="shared" si="3"/>
        <v>100</v>
      </c>
    </row>
    <row r="40" spans="1:23" x14ac:dyDescent="0.3">
      <c r="A40" s="29" t="s">
        <v>15</v>
      </c>
      <c r="B40" s="29" t="s">
        <v>156</v>
      </c>
      <c r="C40" s="31">
        <v>-0.360756634669678</v>
      </c>
      <c r="D40" s="25" t="s">
        <v>586</v>
      </c>
      <c r="E40" s="31">
        <v>0.34359119141727801</v>
      </c>
      <c r="F40" s="25" t="s">
        <v>536</v>
      </c>
      <c r="G40" s="31">
        <v>-0.34782608695652201</v>
      </c>
      <c r="H40" s="26" t="s">
        <v>839</v>
      </c>
      <c r="I40" s="2">
        <v>3</v>
      </c>
      <c r="J40" s="2">
        <v>1</v>
      </c>
      <c r="K40" s="2">
        <v>2</v>
      </c>
      <c r="L40" s="2">
        <v>0</v>
      </c>
      <c r="M40" s="24"/>
      <c r="N40" s="2">
        <v>1</v>
      </c>
      <c r="O40" s="2">
        <v>0</v>
      </c>
      <c r="P40" s="2">
        <v>0</v>
      </c>
      <c r="Q40" s="2">
        <v>0</v>
      </c>
      <c r="R40" s="34">
        <f t="shared" si="2"/>
        <v>0</v>
      </c>
      <c r="S40" s="2">
        <v>2</v>
      </c>
      <c r="T40" s="2">
        <v>0</v>
      </c>
      <c r="U40" s="2">
        <v>1</v>
      </c>
      <c r="V40" s="2">
        <v>1</v>
      </c>
      <c r="W40" s="34">
        <f t="shared" si="3"/>
        <v>50</v>
      </c>
    </row>
    <row r="41" spans="1:23" x14ac:dyDescent="0.3">
      <c r="A41" s="29" t="s">
        <v>73</v>
      </c>
      <c r="B41" s="29" t="s">
        <v>148</v>
      </c>
      <c r="C41" s="31">
        <v>0.55587949465500497</v>
      </c>
      <c r="D41" s="25" t="s">
        <v>585</v>
      </c>
      <c r="E41" s="31">
        <v>0.60263470467552105</v>
      </c>
      <c r="F41" s="25" t="s">
        <v>840</v>
      </c>
      <c r="G41" s="31">
        <v>0.57142857142857095</v>
      </c>
      <c r="H41" s="26" t="s">
        <v>883</v>
      </c>
      <c r="I41" s="2">
        <v>4</v>
      </c>
      <c r="J41" s="2">
        <v>4</v>
      </c>
      <c r="K41" s="2">
        <v>0</v>
      </c>
      <c r="L41" s="2">
        <v>1</v>
      </c>
      <c r="M41" s="24" t="s">
        <v>17</v>
      </c>
      <c r="N41" s="2">
        <v>4</v>
      </c>
      <c r="O41" s="2">
        <v>4</v>
      </c>
      <c r="P41" s="2">
        <v>0</v>
      </c>
      <c r="Q41" s="2">
        <v>4</v>
      </c>
      <c r="R41" s="34">
        <f t="shared" si="2"/>
        <v>100</v>
      </c>
      <c r="S41" s="2">
        <v>1</v>
      </c>
      <c r="T41" s="2">
        <v>0</v>
      </c>
      <c r="U41" s="2">
        <v>0</v>
      </c>
      <c r="V41" s="2">
        <v>0</v>
      </c>
      <c r="W41" s="34">
        <f t="shared" si="3"/>
        <v>0</v>
      </c>
    </row>
    <row r="42" spans="1:23" x14ac:dyDescent="0.3">
      <c r="A42" s="29" t="s">
        <v>74</v>
      </c>
      <c r="B42" s="29" t="s">
        <v>139</v>
      </c>
      <c r="C42" s="31">
        <v>-0.53439153439153397</v>
      </c>
      <c r="D42" s="25" t="s">
        <v>554</v>
      </c>
      <c r="E42" s="31">
        <v>0.47405550914322803</v>
      </c>
      <c r="F42" s="25" t="s">
        <v>826</v>
      </c>
      <c r="G42" s="31">
        <v>0.40573656363130001</v>
      </c>
      <c r="H42" s="26" t="s">
        <v>884</v>
      </c>
      <c r="I42" s="2">
        <v>13</v>
      </c>
      <c r="J42" s="2">
        <v>11</v>
      </c>
      <c r="K42" s="2">
        <v>2</v>
      </c>
      <c r="L42" s="2">
        <v>6</v>
      </c>
      <c r="M42" s="24" t="s">
        <v>841</v>
      </c>
      <c r="N42" s="2">
        <v>13</v>
      </c>
      <c r="O42" s="2">
        <v>11</v>
      </c>
      <c r="P42" s="2">
        <v>2</v>
      </c>
      <c r="Q42" s="2">
        <v>13</v>
      </c>
      <c r="R42" s="34">
        <f t="shared" si="2"/>
        <v>100</v>
      </c>
      <c r="S42" s="2">
        <v>11</v>
      </c>
      <c r="T42" s="2">
        <v>8</v>
      </c>
      <c r="U42" s="2">
        <v>1</v>
      </c>
      <c r="V42" s="2">
        <v>9</v>
      </c>
      <c r="W42" s="34">
        <f t="shared" si="3"/>
        <v>81.818181818181813</v>
      </c>
    </row>
    <row r="43" spans="1:23" x14ac:dyDescent="0.3">
      <c r="A43" s="29" t="s">
        <v>75</v>
      </c>
      <c r="B43" s="9" t="s">
        <v>187</v>
      </c>
      <c r="C43" s="31">
        <v>-0.45649667405764999</v>
      </c>
      <c r="D43" s="25" t="s">
        <v>553</v>
      </c>
      <c r="E43" s="31">
        <v>0.51201773835920195</v>
      </c>
      <c r="F43" s="25" t="s">
        <v>842</v>
      </c>
      <c r="G43" s="31">
        <v>0.35902439024390198</v>
      </c>
      <c r="H43" s="26" t="s">
        <v>885</v>
      </c>
      <c r="I43" s="2">
        <v>48</v>
      </c>
      <c r="J43" s="2">
        <v>39</v>
      </c>
      <c r="K43" s="2">
        <v>9</v>
      </c>
      <c r="L43" s="2">
        <v>16</v>
      </c>
      <c r="M43" s="24" t="s">
        <v>843</v>
      </c>
      <c r="N43" s="2">
        <v>46</v>
      </c>
      <c r="O43" s="2">
        <v>38</v>
      </c>
      <c r="P43" s="2">
        <v>8</v>
      </c>
      <c r="Q43" s="2">
        <v>46</v>
      </c>
      <c r="R43" s="34">
        <f t="shared" si="2"/>
        <v>100</v>
      </c>
      <c r="S43" s="2">
        <v>33</v>
      </c>
      <c r="T43" s="2">
        <v>22</v>
      </c>
      <c r="U43" s="2">
        <v>8</v>
      </c>
      <c r="V43" s="2">
        <v>30</v>
      </c>
      <c r="W43" s="34">
        <f t="shared" si="3"/>
        <v>90.909090909090907</v>
      </c>
    </row>
    <row r="44" spans="1:23" x14ac:dyDescent="0.3">
      <c r="A44" s="29" t="s">
        <v>28</v>
      </c>
      <c r="B44" s="9" t="s">
        <v>216</v>
      </c>
      <c r="C44" s="31">
        <v>-0.55065676756139403</v>
      </c>
      <c r="D44" s="25" t="s">
        <v>535</v>
      </c>
      <c r="E44" s="31">
        <v>0.58298115362649905</v>
      </c>
      <c r="F44" s="25" t="s">
        <v>457</v>
      </c>
      <c r="G44" s="31">
        <v>0.40856653340948001</v>
      </c>
      <c r="H44" s="26" t="s">
        <v>886</v>
      </c>
      <c r="I44" s="2">
        <v>61</v>
      </c>
      <c r="J44" s="2">
        <v>50</v>
      </c>
      <c r="K44" s="2">
        <v>11</v>
      </c>
      <c r="L44" s="2">
        <v>9</v>
      </c>
      <c r="M44" s="24" t="s">
        <v>76</v>
      </c>
      <c r="N44" s="2">
        <v>61</v>
      </c>
      <c r="O44" s="2">
        <v>50</v>
      </c>
      <c r="P44" s="2">
        <v>11</v>
      </c>
      <c r="Q44" s="2">
        <v>61</v>
      </c>
      <c r="R44" s="34">
        <f t="shared" si="2"/>
        <v>100</v>
      </c>
      <c r="S44" s="2">
        <v>45</v>
      </c>
      <c r="T44" s="2">
        <v>37</v>
      </c>
      <c r="U44" s="2">
        <v>7</v>
      </c>
      <c r="V44" s="2">
        <v>44</v>
      </c>
      <c r="W44" s="34">
        <f t="shared" si="3"/>
        <v>97.777777777777771</v>
      </c>
    </row>
    <row r="45" spans="1:23" ht="28.8" x14ac:dyDescent="0.3">
      <c r="A45" s="29" t="s">
        <v>10</v>
      </c>
      <c r="B45" s="9" t="s">
        <v>204</v>
      </c>
      <c r="C45" s="31">
        <v>-0.71656003570897198</v>
      </c>
      <c r="D45" s="25" t="s">
        <v>551</v>
      </c>
      <c r="E45" s="31">
        <v>0.67564350543073903</v>
      </c>
      <c r="F45" s="25" t="s">
        <v>494</v>
      </c>
      <c r="G45" s="31">
        <v>0.46778753161731901</v>
      </c>
      <c r="H45" s="26" t="s">
        <v>887</v>
      </c>
      <c r="I45" s="2">
        <v>109</v>
      </c>
      <c r="J45" s="2">
        <v>86</v>
      </c>
      <c r="K45" s="2">
        <v>23</v>
      </c>
      <c r="L45" s="2">
        <v>41</v>
      </c>
      <c r="M45" s="24" t="s">
        <v>844</v>
      </c>
      <c r="N45" s="2">
        <v>106</v>
      </c>
      <c r="O45" s="2">
        <v>86</v>
      </c>
      <c r="P45" s="2">
        <v>20</v>
      </c>
      <c r="Q45" s="2">
        <v>106</v>
      </c>
      <c r="R45" s="34">
        <f t="shared" si="2"/>
        <v>100</v>
      </c>
      <c r="S45" s="2">
        <v>74</v>
      </c>
      <c r="T45" s="2">
        <v>49</v>
      </c>
      <c r="U45" s="2">
        <v>13</v>
      </c>
      <c r="V45" s="2">
        <v>62</v>
      </c>
      <c r="W45" s="34">
        <f t="shared" si="3"/>
        <v>83.78378378378379</v>
      </c>
    </row>
    <row r="46" spans="1:23" x14ac:dyDescent="0.3">
      <c r="A46" s="29" t="s">
        <v>27</v>
      </c>
      <c r="B46" s="29" t="s">
        <v>262</v>
      </c>
      <c r="C46" s="31">
        <v>-0.58901808785529697</v>
      </c>
      <c r="D46" s="25" t="s">
        <v>538</v>
      </c>
      <c r="E46" s="31">
        <v>0.581395348837209</v>
      </c>
      <c r="F46" s="25" t="s">
        <v>571</v>
      </c>
      <c r="G46" s="31">
        <v>-0.51052971576227402</v>
      </c>
      <c r="H46" s="26" t="s">
        <v>845</v>
      </c>
      <c r="I46" s="2">
        <v>6</v>
      </c>
      <c r="J46" s="2">
        <v>1</v>
      </c>
      <c r="K46" s="2">
        <v>5</v>
      </c>
      <c r="L46" s="2">
        <v>1</v>
      </c>
      <c r="M46" s="24" t="s">
        <v>77</v>
      </c>
      <c r="N46" s="2">
        <v>4</v>
      </c>
      <c r="O46" s="2">
        <v>0</v>
      </c>
      <c r="P46" s="2">
        <v>3</v>
      </c>
      <c r="Q46" s="2">
        <v>3</v>
      </c>
      <c r="R46" s="34">
        <f t="shared" si="2"/>
        <v>75</v>
      </c>
      <c r="S46" s="2">
        <v>5</v>
      </c>
      <c r="T46" s="2">
        <v>1</v>
      </c>
      <c r="U46" s="2">
        <v>3</v>
      </c>
      <c r="V46" s="2">
        <v>4</v>
      </c>
      <c r="W46" s="34">
        <f t="shared" si="3"/>
        <v>80</v>
      </c>
    </row>
    <row r="47" spans="1:23" x14ac:dyDescent="0.3">
      <c r="A47" s="29" t="s">
        <v>78</v>
      </c>
      <c r="B47" s="29" t="s">
        <v>254</v>
      </c>
      <c r="C47" s="31">
        <v>-0.62608695652173896</v>
      </c>
      <c r="D47" s="25" t="s">
        <v>527</v>
      </c>
      <c r="E47" s="31">
        <v>0.76167471819645705</v>
      </c>
      <c r="F47" s="25" t="s">
        <v>846</v>
      </c>
      <c r="G47" s="31">
        <v>0.54943639291465396</v>
      </c>
      <c r="H47" s="26" t="s">
        <v>888</v>
      </c>
      <c r="I47" s="2">
        <v>10</v>
      </c>
      <c r="J47" s="2">
        <v>8</v>
      </c>
      <c r="K47" s="2">
        <v>2</v>
      </c>
      <c r="L47" s="2">
        <v>3</v>
      </c>
      <c r="M47" s="24" t="s">
        <v>0</v>
      </c>
      <c r="N47" s="2">
        <v>7</v>
      </c>
      <c r="O47" s="2">
        <v>6</v>
      </c>
      <c r="P47" s="2">
        <v>1</v>
      </c>
      <c r="Q47" s="2">
        <v>7</v>
      </c>
      <c r="R47" s="34">
        <f t="shared" si="2"/>
        <v>100</v>
      </c>
      <c r="S47" s="2">
        <v>8</v>
      </c>
      <c r="T47" s="2">
        <v>6</v>
      </c>
      <c r="U47" s="2">
        <v>0</v>
      </c>
      <c r="V47" s="2">
        <v>6</v>
      </c>
      <c r="W47" s="34">
        <f t="shared" si="3"/>
        <v>75</v>
      </c>
    </row>
    <row r="48" spans="1:23" ht="28.8" x14ac:dyDescent="0.3">
      <c r="A48" s="29" t="s">
        <v>77</v>
      </c>
      <c r="B48" s="29" t="s">
        <v>270</v>
      </c>
      <c r="C48" s="31">
        <v>-0.60614022956714098</v>
      </c>
      <c r="D48" s="25" t="s">
        <v>541</v>
      </c>
      <c r="E48" s="31">
        <v>-0.52952565343659197</v>
      </c>
      <c r="F48" s="25" t="s">
        <v>521</v>
      </c>
      <c r="G48" s="31">
        <v>-0.56990734338265803</v>
      </c>
      <c r="H48" s="26" t="s">
        <v>889</v>
      </c>
      <c r="I48" s="2">
        <v>4</v>
      </c>
      <c r="J48" s="2">
        <v>0</v>
      </c>
      <c r="K48" s="2">
        <v>4</v>
      </c>
      <c r="L48" s="2">
        <v>0</v>
      </c>
      <c r="M48" s="24"/>
      <c r="N48" s="2">
        <v>4</v>
      </c>
      <c r="O48" s="2">
        <v>0</v>
      </c>
      <c r="P48" s="2">
        <v>4</v>
      </c>
      <c r="Q48" s="2">
        <v>4</v>
      </c>
      <c r="R48" s="34">
        <f t="shared" si="2"/>
        <v>100</v>
      </c>
      <c r="S48" s="2">
        <v>3</v>
      </c>
      <c r="T48" s="2">
        <v>0</v>
      </c>
      <c r="U48" s="2">
        <v>3</v>
      </c>
      <c r="V48" s="2">
        <v>3</v>
      </c>
      <c r="W48" s="34">
        <f t="shared" si="3"/>
        <v>100</v>
      </c>
    </row>
    <row r="49" spans="1:26" x14ac:dyDescent="0.3">
      <c r="A49" s="29" t="s">
        <v>79</v>
      </c>
      <c r="B49" s="29" t="s">
        <v>211</v>
      </c>
      <c r="C49" s="31">
        <v>-0.60354510354510404</v>
      </c>
      <c r="D49" s="25" t="s">
        <v>550</v>
      </c>
      <c r="E49" s="31">
        <v>0.70007020007020004</v>
      </c>
      <c r="F49" s="25" t="s">
        <v>460</v>
      </c>
      <c r="G49" s="31">
        <v>0.48578448578448602</v>
      </c>
      <c r="H49" s="26" t="s">
        <v>890</v>
      </c>
      <c r="I49" s="2">
        <v>50</v>
      </c>
      <c r="J49" s="2">
        <v>45</v>
      </c>
      <c r="K49" s="2">
        <v>5</v>
      </c>
      <c r="L49" s="2">
        <v>14</v>
      </c>
      <c r="M49" s="24" t="s">
        <v>847</v>
      </c>
      <c r="N49" s="2">
        <v>48</v>
      </c>
      <c r="O49" s="2">
        <v>44</v>
      </c>
      <c r="P49" s="2">
        <v>4</v>
      </c>
      <c r="Q49" s="2">
        <v>48</v>
      </c>
      <c r="R49" s="34">
        <f t="shared" si="2"/>
        <v>100</v>
      </c>
      <c r="S49" s="2">
        <v>33</v>
      </c>
      <c r="T49" s="2">
        <v>27</v>
      </c>
      <c r="U49" s="2">
        <v>3</v>
      </c>
      <c r="V49" s="2">
        <v>30</v>
      </c>
      <c r="W49" s="34">
        <f t="shared" si="3"/>
        <v>90.909090909090907</v>
      </c>
    </row>
    <row r="50" spans="1:26" x14ac:dyDescent="0.3">
      <c r="A50" s="29" t="s">
        <v>17</v>
      </c>
      <c r="B50" s="29" t="s">
        <v>337</v>
      </c>
      <c r="C50" s="31">
        <v>-0.77007064868336506</v>
      </c>
      <c r="D50" s="25" t="s">
        <v>503</v>
      </c>
      <c r="E50" s="31">
        <v>0.80068507814172596</v>
      </c>
      <c r="F50" s="25" t="s">
        <v>585</v>
      </c>
      <c r="G50" s="31">
        <v>0.67394562192250096</v>
      </c>
      <c r="H50" s="26" t="s">
        <v>891</v>
      </c>
      <c r="I50" s="2">
        <v>6</v>
      </c>
      <c r="J50" s="2">
        <v>4</v>
      </c>
      <c r="K50" s="2">
        <v>2</v>
      </c>
      <c r="L50" s="2">
        <v>2</v>
      </c>
      <c r="M50" s="24" t="s">
        <v>0</v>
      </c>
      <c r="N50" s="2">
        <v>5</v>
      </c>
      <c r="O50" s="2">
        <v>3</v>
      </c>
      <c r="P50" s="2">
        <v>2</v>
      </c>
      <c r="Q50" s="2">
        <v>5</v>
      </c>
      <c r="R50" s="34">
        <f t="shared" si="2"/>
        <v>100</v>
      </c>
      <c r="S50" s="2">
        <v>3</v>
      </c>
      <c r="T50" s="2">
        <v>0</v>
      </c>
      <c r="U50" s="2">
        <v>0</v>
      </c>
      <c r="V50" s="2">
        <v>0</v>
      </c>
      <c r="W50" s="34">
        <f t="shared" si="3"/>
        <v>0</v>
      </c>
    </row>
    <row r="51" spans="1:26" x14ac:dyDescent="0.3">
      <c r="A51" s="29" t="s">
        <v>18</v>
      </c>
      <c r="B51" s="9" t="s">
        <v>345</v>
      </c>
      <c r="C51" s="31">
        <v>-0.76300578034682098</v>
      </c>
      <c r="D51" s="25" t="s">
        <v>892</v>
      </c>
      <c r="E51" s="31">
        <v>0.79490473132091599</v>
      </c>
      <c r="F51" s="25" t="s">
        <v>484</v>
      </c>
      <c r="G51" s="31">
        <v>0.53778634125454905</v>
      </c>
      <c r="H51" s="26" t="s">
        <v>893</v>
      </c>
      <c r="I51" s="2">
        <v>55</v>
      </c>
      <c r="J51" s="2">
        <v>45</v>
      </c>
      <c r="K51" s="2">
        <v>10</v>
      </c>
      <c r="L51" s="2">
        <v>17</v>
      </c>
      <c r="M51" s="24" t="s">
        <v>80</v>
      </c>
      <c r="N51" s="2">
        <v>54</v>
      </c>
      <c r="O51" s="2">
        <v>45</v>
      </c>
      <c r="P51" s="2">
        <v>9</v>
      </c>
      <c r="Q51" s="2">
        <v>54</v>
      </c>
      <c r="R51" s="34">
        <f t="shared" si="2"/>
        <v>100</v>
      </c>
      <c r="S51" s="2">
        <v>35</v>
      </c>
      <c r="T51" s="2">
        <v>23</v>
      </c>
      <c r="U51" s="2">
        <v>6</v>
      </c>
      <c r="V51" s="2">
        <v>29</v>
      </c>
      <c r="W51" s="34">
        <f t="shared" si="3"/>
        <v>82.857142857142861</v>
      </c>
    </row>
    <row r="52" spans="1:26" x14ac:dyDescent="0.3">
      <c r="A52" s="29" t="s">
        <v>8</v>
      </c>
      <c r="B52" s="29" t="s">
        <v>359</v>
      </c>
      <c r="C52" s="31">
        <v>0.79090617995517098</v>
      </c>
      <c r="D52" s="25" t="s">
        <v>585</v>
      </c>
      <c r="E52" s="31">
        <v>0.88568683957732897</v>
      </c>
      <c r="F52" s="25" t="s">
        <v>848</v>
      </c>
      <c r="G52" s="31">
        <v>0.81235991034262001</v>
      </c>
      <c r="H52" s="26" t="s">
        <v>894</v>
      </c>
      <c r="I52" s="2">
        <v>6</v>
      </c>
      <c r="J52" s="2">
        <v>6</v>
      </c>
      <c r="K52" s="2">
        <v>0</v>
      </c>
      <c r="L52" s="2">
        <v>0</v>
      </c>
      <c r="M52" s="24"/>
      <c r="N52" s="2">
        <v>6</v>
      </c>
      <c r="O52" s="2">
        <v>6</v>
      </c>
      <c r="P52" s="2">
        <v>0</v>
      </c>
      <c r="Q52" s="2">
        <v>6</v>
      </c>
      <c r="R52" s="34">
        <f t="shared" si="2"/>
        <v>100</v>
      </c>
      <c r="S52" s="2">
        <v>3</v>
      </c>
      <c r="T52" s="2">
        <v>2</v>
      </c>
      <c r="U52" s="2">
        <v>0</v>
      </c>
      <c r="V52" s="2">
        <v>2</v>
      </c>
      <c r="W52" s="34">
        <f t="shared" si="3"/>
        <v>66.666666666666671</v>
      </c>
    </row>
    <row r="53" spans="1:26" x14ac:dyDescent="0.3">
      <c r="A53" s="29" t="s">
        <v>25</v>
      </c>
      <c r="B53" s="29" t="s">
        <v>390</v>
      </c>
      <c r="C53" s="31">
        <v>-0.94779270633397295</v>
      </c>
      <c r="D53" s="25" t="s">
        <v>471</v>
      </c>
      <c r="E53" s="31">
        <v>0.90287907869481798</v>
      </c>
      <c r="F53" s="25" t="s">
        <v>849</v>
      </c>
      <c r="G53" s="31">
        <v>-0.81074856046065302</v>
      </c>
      <c r="H53" s="26" t="s">
        <v>851</v>
      </c>
      <c r="I53" s="2">
        <v>57</v>
      </c>
      <c r="J53" s="2">
        <v>10</v>
      </c>
      <c r="K53" s="2">
        <v>47</v>
      </c>
      <c r="L53" s="2">
        <v>13</v>
      </c>
      <c r="M53" s="24" t="s">
        <v>850</v>
      </c>
      <c r="N53" s="2">
        <v>53</v>
      </c>
      <c r="O53" s="2">
        <v>3</v>
      </c>
      <c r="P53" s="2">
        <v>1</v>
      </c>
      <c r="Q53" s="2">
        <v>4</v>
      </c>
      <c r="R53" s="34">
        <f t="shared" si="2"/>
        <v>7.5471698113207548</v>
      </c>
      <c r="S53" s="2">
        <v>43</v>
      </c>
      <c r="T53" s="2">
        <v>1</v>
      </c>
      <c r="U53" s="2">
        <v>2</v>
      </c>
      <c r="V53" s="2">
        <v>3</v>
      </c>
      <c r="W53" s="34">
        <f t="shared" si="3"/>
        <v>6.9767441860465116</v>
      </c>
    </row>
    <row r="54" spans="1:26" x14ac:dyDescent="0.3">
      <c r="A54" s="23"/>
      <c r="B54" s="23"/>
      <c r="C54" s="31"/>
      <c r="D54" s="23"/>
      <c r="E54" s="31"/>
      <c r="F54" s="23"/>
      <c r="H54" s="27" t="s">
        <v>798</v>
      </c>
      <c r="I54" s="2">
        <f>SUM(I5:I53)</f>
        <v>2754</v>
      </c>
      <c r="J54" s="2">
        <f>SUM(J5:J53)</f>
        <v>1875</v>
      </c>
      <c r="K54" s="2">
        <f>SUM(K5:K53)</f>
        <v>879</v>
      </c>
      <c r="L54" s="2">
        <f>SUM(L5:L53)</f>
        <v>962</v>
      </c>
      <c r="M54" s="24"/>
      <c r="N54" s="2">
        <f>SUM(N5:N53)</f>
        <v>2547</v>
      </c>
      <c r="O54" s="2">
        <f t="shared" ref="O54:P54" si="4">SUM(O5:O53)</f>
        <v>1693</v>
      </c>
      <c r="P54" s="2">
        <f t="shared" si="4"/>
        <v>508</v>
      </c>
      <c r="Q54" s="2">
        <f>SUM(Q5:Q53)</f>
        <v>2201</v>
      </c>
      <c r="R54" s="34"/>
      <c r="S54" s="2">
        <f>SUM(S5:S53)</f>
        <v>2037</v>
      </c>
      <c r="T54" s="2">
        <f t="shared" ref="T54:U54" si="5">SUM(T5:T53)</f>
        <v>1231</v>
      </c>
      <c r="U54" s="2">
        <f t="shared" si="5"/>
        <v>433</v>
      </c>
      <c r="V54" s="2">
        <f>SUM(V5:V53)</f>
        <v>1664</v>
      </c>
      <c r="W54" s="34"/>
    </row>
    <row r="55" spans="1:26" x14ac:dyDescent="0.3">
      <c r="A55" s="23"/>
      <c r="B55" s="23"/>
      <c r="C55" s="31"/>
      <c r="D55" s="23"/>
      <c r="E55" s="31"/>
      <c r="F55" s="23"/>
      <c r="H55" s="27" t="s">
        <v>797</v>
      </c>
      <c r="I55" s="32">
        <f>I54/I54</f>
        <v>1</v>
      </c>
      <c r="J55" s="32">
        <f>J54/I54</f>
        <v>0.68082788671023964</v>
      </c>
      <c r="K55" s="32">
        <f>K54/J54</f>
        <v>0.46879999999999999</v>
      </c>
      <c r="L55" s="32">
        <f>L54/I54</f>
        <v>0.3493100944081336</v>
      </c>
      <c r="M55" s="24"/>
      <c r="N55" s="32">
        <f>N54/I54</f>
        <v>0.92483660130718959</v>
      </c>
      <c r="O55" s="32">
        <f>O54/J54</f>
        <v>0.90293333333333337</v>
      </c>
      <c r="P55" s="32">
        <f>P54/K54</f>
        <v>0.57792946530147893</v>
      </c>
      <c r="Q55" s="32">
        <f>Q54/I54</f>
        <v>0.79920116194626001</v>
      </c>
      <c r="R55" s="34"/>
      <c r="S55" s="32">
        <f>S54/I54</f>
        <v>0.73965141612200436</v>
      </c>
      <c r="T55" s="32">
        <f>T54/J54</f>
        <v>0.6565333333333333</v>
      </c>
      <c r="U55" s="32">
        <f>U54/K54</f>
        <v>0.49260523321956767</v>
      </c>
      <c r="V55" s="32">
        <f>V54/I54</f>
        <v>0.60421205519244736</v>
      </c>
      <c r="W55" s="34"/>
    </row>
    <row r="56" spans="1:26" x14ac:dyDescent="0.3">
      <c r="A56" s="23"/>
      <c r="B56" s="23"/>
      <c r="C56" s="31"/>
      <c r="D56" s="23"/>
      <c r="E56" s="31"/>
      <c r="F56" s="23"/>
      <c r="G56" s="31"/>
      <c r="H56" s="23"/>
      <c r="I56" s="2"/>
      <c r="J56" s="2"/>
      <c r="K56" s="2"/>
      <c r="L56" s="2"/>
      <c r="M56" s="23"/>
      <c r="N56" s="2"/>
      <c r="O56" s="2"/>
      <c r="P56" s="2"/>
      <c r="Q56" s="2"/>
      <c r="R56" s="34"/>
      <c r="S56" s="2"/>
      <c r="T56" s="2"/>
      <c r="U56" s="2"/>
      <c r="V56" s="2"/>
      <c r="W56" s="34"/>
      <c r="X56" s="23"/>
      <c r="Y56" s="24"/>
      <c r="Z56" s="23"/>
    </row>
  </sheetData>
  <mergeCells count="4">
    <mergeCell ref="N3:R3"/>
    <mergeCell ref="S3:W3"/>
    <mergeCell ref="C3:H3"/>
    <mergeCell ref="I3:M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9"/>
  <sheetViews>
    <sheetView workbookViewId="0"/>
  </sheetViews>
  <sheetFormatPr defaultRowHeight="14.4" x14ac:dyDescent="0.3"/>
  <cols>
    <col min="1" max="1" width="22.44140625" customWidth="1"/>
  </cols>
  <sheetData>
    <row r="1" spans="1:11" s="1" customFormat="1" x14ac:dyDescent="0.3">
      <c r="A1" s="1" t="s">
        <v>1139</v>
      </c>
    </row>
    <row r="3" spans="1:11" x14ac:dyDescent="0.3">
      <c r="A3" s="9"/>
      <c r="B3" s="7" t="s">
        <v>788</v>
      </c>
      <c r="C3" s="7" t="s">
        <v>904</v>
      </c>
      <c r="D3" s="7" t="s">
        <v>905</v>
      </c>
      <c r="E3" s="7" t="s">
        <v>906</v>
      </c>
      <c r="F3" s="7" t="s">
        <v>600</v>
      </c>
      <c r="G3" s="43" t="s">
        <v>907</v>
      </c>
      <c r="H3" s="43"/>
      <c r="I3" s="7" t="s">
        <v>789</v>
      </c>
      <c r="J3" s="7" t="s">
        <v>790</v>
      </c>
      <c r="K3" s="7" t="s">
        <v>908</v>
      </c>
    </row>
    <row r="4" spans="1:11" x14ac:dyDescent="0.3">
      <c r="A4" s="9" t="s">
        <v>909</v>
      </c>
      <c r="B4" s="4">
        <v>5</v>
      </c>
      <c r="C4" s="4">
        <v>464409</v>
      </c>
      <c r="D4" s="10">
        <v>1.4673988331616701E-10</v>
      </c>
      <c r="E4" s="10">
        <v>4.1576300272913798E-10</v>
      </c>
      <c r="F4" s="19">
        <v>0.13477018860986001</v>
      </c>
      <c r="G4" s="19">
        <v>4.3703746504501997E-2</v>
      </c>
      <c r="H4" s="19">
        <v>0.31507502002884802</v>
      </c>
      <c r="I4" s="4">
        <v>2</v>
      </c>
      <c r="J4" s="4">
        <v>3</v>
      </c>
      <c r="K4" s="36">
        <f>I4/J4</f>
        <v>0.66666666666666663</v>
      </c>
    </row>
    <row r="5" spans="1:11" x14ac:dyDescent="0.3">
      <c r="A5" s="9" t="s">
        <v>910</v>
      </c>
      <c r="B5" s="4">
        <v>157</v>
      </c>
      <c r="C5" s="4">
        <v>5590877</v>
      </c>
      <c r="D5" s="10">
        <v>1.8068821940979001E-66</v>
      </c>
      <c r="E5" s="10">
        <v>3.0716997299664301E-65</v>
      </c>
      <c r="F5" s="19">
        <v>0.29393253947895998</v>
      </c>
      <c r="G5" s="19">
        <v>0.247832255172413</v>
      </c>
      <c r="H5" s="19">
        <v>0.34654191187202998</v>
      </c>
      <c r="I5" s="4">
        <v>90</v>
      </c>
      <c r="J5" s="4">
        <v>67</v>
      </c>
      <c r="K5" s="35">
        <f t="shared" ref="K5:K19" si="0">I5/J5</f>
        <v>1.3432835820895523</v>
      </c>
    </row>
    <row r="6" spans="1:11" x14ac:dyDescent="0.3">
      <c r="A6" s="9" t="s">
        <v>911</v>
      </c>
      <c r="B6" s="4">
        <v>95</v>
      </c>
      <c r="C6" s="4">
        <v>2475381</v>
      </c>
      <c r="D6" s="10">
        <v>1.6823656387681099E-16</v>
      </c>
      <c r="E6" s="10">
        <v>5.7200431718115695E-16</v>
      </c>
      <c r="F6" s="19">
        <v>0.459616817644388</v>
      </c>
      <c r="G6" s="19">
        <v>0.36971766246765603</v>
      </c>
      <c r="H6" s="19">
        <v>0.56545723920018998</v>
      </c>
      <c r="I6" s="4">
        <v>84</v>
      </c>
      <c r="J6" s="4">
        <v>11</v>
      </c>
      <c r="K6" s="35">
        <f t="shared" si="0"/>
        <v>7.6363636363636367</v>
      </c>
    </row>
    <row r="7" spans="1:11" x14ac:dyDescent="0.3">
      <c r="A7" s="9" t="s">
        <v>912</v>
      </c>
      <c r="B7" s="4">
        <v>6</v>
      </c>
      <c r="C7" s="4">
        <v>111389</v>
      </c>
      <c r="D7" s="10">
        <v>0.49404136539335702</v>
      </c>
      <c r="E7" s="10">
        <v>0.52491895073044204</v>
      </c>
      <c r="F7" s="19">
        <v>0.68565384574005805</v>
      </c>
      <c r="G7" s="19">
        <v>0.25126510789629097</v>
      </c>
      <c r="H7" s="19">
        <v>1.49547893658203</v>
      </c>
      <c r="I7" s="4">
        <v>4</v>
      </c>
      <c r="J7" s="4">
        <v>2</v>
      </c>
      <c r="K7" s="35">
        <f t="shared" si="0"/>
        <v>2</v>
      </c>
    </row>
    <row r="8" spans="1:11" x14ac:dyDescent="0.3">
      <c r="A8" s="9" t="s">
        <v>913</v>
      </c>
      <c r="B8" s="4">
        <v>52</v>
      </c>
      <c r="C8" s="4">
        <v>837249</v>
      </c>
      <c r="D8" s="10">
        <v>8.9150059999676706E-2</v>
      </c>
      <c r="E8" s="10">
        <v>0.108253644285322</v>
      </c>
      <c r="F8" s="19">
        <v>0.78538248613275696</v>
      </c>
      <c r="G8" s="19">
        <v>0.58411195966443397</v>
      </c>
      <c r="H8" s="19">
        <v>1.03489089790274</v>
      </c>
      <c r="I8" s="4">
        <v>44</v>
      </c>
      <c r="J8" s="4">
        <v>8</v>
      </c>
      <c r="K8" s="35">
        <f t="shared" si="0"/>
        <v>5.5</v>
      </c>
    </row>
    <row r="9" spans="1:11" x14ac:dyDescent="0.3">
      <c r="A9" s="9" t="s">
        <v>914</v>
      </c>
      <c r="B9" s="4">
        <v>895</v>
      </c>
      <c r="C9" s="4">
        <v>10081868</v>
      </c>
      <c r="D9" s="10">
        <v>5.6989219764342095E-7</v>
      </c>
      <c r="E9" s="10">
        <v>1.21102091999227E-6</v>
      </c>
      <c r="F9" s="19">
        <v>1.2730552471496199</v>
      </c>
      <c r="G9" s="19">
        <v>1.15719422264196</v>
      </c>
      <c r="H9" s="19">
        <v>1.4006061339132101</v>
      </c>
      <c r="I9" s="4">
        <v>527</v>
      </c>
      <c r="J9" s="4">
        <v>368</v>
      </c>
      <c r="K9" s="35">
        <f t="shared" si="0"/>
        <v>1.4320652173913044</v>
      </c>
    </row>
    <row r="10" spans="1:11" x14ac:dyDescent="0.3">
      <c r="A10" s="9" t="s">
        <v>915</v>
      </c>
      <c r="B10" s="4">
        <v>3</v>
      </c>
      <c r="C10" s="4">
        <v>28101</v>
      </c>
      <c r="D10" s="10">
        <v>0.48862119379201302</v>
      </c>
      <c r="E10" s="10">
        <v>0.52491895073044204</v>
      </c>
      <c r="F10" s="19">
        <v>1.36171065125743</v>
      </c>
      <c r="G10" s="19">
        <v>0.28051749797755698</v>
      </c>
      <c r="H10" s="19">
        <v>3.9865595897540702</v>
      </c>
      <c r="I10" s="4">
        <v>2</v>
      </c>
      <c r="J10" s="4">
        <v>1</v>
      </c>
      <c r="K10" s="35">
        <f t="shared" si="0"/>
        <v>2</v>
      </c>
    </row>
    <row r="11" spans="1:11" x14ac:dyDescent="0.3">
      <c r="A11" s="9" t="s">
        <v>916</v>
      </c>
      <c r="B11" s="4">
        <v>65</v>
      </c>
      <c r="C11" s="4">
        <v>445487</v>
      </c>
      <c r="D11" s="10">
        <v>3.2643480071566702E-6</v>
      </c>
      <c r="E11" s="10">
        <v>6.16599068018482E-6</v>
      </c>
      <c r="F11" s="19">
        <v>1.89382957976032</v>
      </c>
      <c r="G11" s="19">
        <v>1.4547319991095</v>
      </c>
      <c r="H11" s="19">
        <v>2.4267612534280301</v>
      </c>
      <c r="I11" s="4">
        <v>55</v>
      </c>
      <c r="J11" s="4">
        <v>10</v>
      </c>
      <c r="K11" s="35">
        <f t="shared" si="0"/>
        <v>5.5</v>
      </c>
    </row>
    <row r="12" spans="1:11" x14ac:dyDescent="0.3">
      <c r="A12" s="9" t="s">
        <v>917</v>
      </c>
      <c r="B12" s="4">
        <v>15</v>
      </c>
      <c r="C12" s="4">
        <v>98528</v>
      </c>
      <c r="D12" s="10">
        <v>1.67073072016546E-2</v>
      </c>
      <c r="E12" s="10">
        <v>2.3668685202344102E-2</v>
      </c>
      <c r="F12" s="19">
        <v>1.9491955265465799</v>
      </c>
      <c r="G12" s="19">
        <v>1.0884696331835699</v>
      </c>
      <c r="H12" s="19">
        <v>3.2239463787060498</v>
      </c>
      <c r="I12" s="4">
        <v>13</v>
      </c>
      <c r="J12" s="4">
        <v>2</v>
      </c>
      <c r="K12" s="35">
        <f t="shared" si="0"/>
        <v>6.5</v>
      </c>
    </row>
    <row r="13" spans="1:11" x14ac:dyDescent="0.3">
      <c r="A13" s="9" t="s">
        <v>918</v>
      </c>
      <c r="B13" s="4">
        <v>96</v>
      </c>
      <c r="C13" s="4">
        <v>633515</v>
      </c>
      <c r="D13" s="10">
        <v>2.3933713197806599E-9</v>
      </c>
      <c r="E13" s="10">
        <v>5.8124732051816104E-9</v>
      </c>
      <c r="F13" s="19">
        <v>1.9867259292819299</v>
      </c>
      <c r="G13" s="19">
        <v>1.5999429329352901</v>
      </c>
      <c r="H13" s="19">
        <v>2.4417334608635999</v>
      </c>
      <c r="I13" s="4">
        <v>86</v>
      </c>
      <c r="J13" s="4">
        <v>10</v>
      </c>
      <c r="K13" s="35">
        <f t="shared" si="0"/>
        <v>8.6</v>
      </c>
    </row>
    <row r="14" spans="1:11" x14ac:dyDescent="0.3">
      <c r="A14" s="9" t="s">
        <v>919</v>
      </c>
      <c r="B14" s="4">
        <v>159</v>
      </c>
      <c r="C14" s="4">
        <v>848680</v>
      </c>
      <c r="D14" s="10">
        <v>4.5123140492859798E-23</v>
      </c>
      <c r="E14" s="10">
        <v>1.9177334709465401E-22</v>
      </c>
      <c r="F14" s="19">
        <v>2.5289871922518699</v>
      </c>
      <c r="G14" s="19">
        <v>2.13484291733173</v>
      </c>
      <c r="H14" s="19">
        <v>2.9790773089179599</v>
      </c>
      <c r="I14" s="4">
        <v>146</v>
      </c>
      <c r="J14" s="4">
        <v>13</v>
      </c>
      <c r="K14" s="35">
        <f t="shared" si="0"/>
        <v>11.23076923076923</v>
      </c>
    </row>
    <row r="15" spans="1:11" x14ac:dyDescent="0.3">
      <c r="A15" s="9" t="s">
        <v>920</v>
      </c>
      <c r="B15" s="4">
        <v>4</v>
      </c>
      <c r="C15" s="4">
        <v>18330</v>
      </c>
      <c r="D15" s="10">
        <v>5.8011519991986699E-2</v>
      </c>
      <c r="E15" s="10">
        <v>7.58612184510596E-2</v>
      </c>
      <c r="F15" s="19">
        <v>2.7862336741116902</v>
      </c>
      <c r="G15" s="19">
        <v>0.75822174495054195</v>
      </c>
      <c r="H15" s="19">
        <v>7.1493885337889997</v>
      </c>
      <c r="I15" s="4">
        <v>3</v>
      </c>
      <c r="J15" s="4">
        <v>1</v>
      </c>
      <c r="K15" s="35">
        <f t="shared" si="0"/>
        <v>3</v>
      </c>
    </row>
    <row r="16" spans="1:11" x14ac:dyDescent="0.3">
      <c r="A16" s="9" t="s">
        <v>921</v>
      </c>
      <c r="B16" s="4">
        <v>15</v>
      </c>
      <c r="C16" s="4">
        <v>53032</v>
      </c>
      <c r="D16" s="10">
        <v>3.0014425252957401E-5</v>
      </c>
      <c r="E16" s="10">
        <v>4.6385929936388803E-5</v>
      </c>
      <c r="F16" s="19">
        <v>3.6291160111834002</v>
      </c>
      <c r="G16" s="19">
        <v>2.0264386868344899</v>
      </c>
      <c r="H16" s="19">
        <v>6.0028285736207199</v>
      </c>
      <c r="I16" s="4">
        <v>13</v>
      </c>
      <c r="J16" s="4">
        <v>2</v>
      </c>
      <c r="K16" s="35">
        <f t="shared" si="0"/>
        <v>6.5</v>
      </c>
    </row>
    <row r="17" spans="1:11" x14ac:dyDescent="0.3">
      <c r="A17" s="9" t="s">
        <v>922</v>
      </c>
      <c r="B17" s="4">
        <v>129</v>
      </c>
      <c r="C17" s="4">
        <v>337574</v>
      </c>
      <c r="D17" s="10">
        <v>1.2714374876273801E-47</v>
      </c>
      <c r="E17" s="10">
        <v>1.08072186448328E-46</v>
      </c>
      <c r="F17" s="19">
        <v>5.1832762911821204</v>
      </c>
      <c r="G17" s="19">
        <v>4.2985431508619598</v>
      </c>
      <c r="H17" s="19">
        <v>6.2057917774994804</v>
      </c>
      <c r="I17" s="4">
        <v>102</v>
      </c>
      <c r="J17" s="4">
        <v>27</v>
      </c>
      <c r="K17" s="35">
        <f t="shared" si="0"/>
        <v>3.7777777777777777</v>
      </c>
    </row>
    <row r="18" spans="1:11" x14ac:dyDescent="0.3">
      <c r="A18" s="9" t="s">
        <v>923</v>
      </c>
      <c r="B18" s="4">
        <v>6</v>
      </c>
      <c r="C18" s="4">
        <v>5011</v>
      </c>
      <c r="D18" s="10">
        <v>3.6463068943396102E-6</v>
      </c>
      <c r="E18" s="10">
        <v>6.1987217203773299E-6</v>
      </c>
      <c r="F18" s="19">
        <v>15.315255607638599</v>
      </c>
      <c r="G18" s="19">
        <v>5.6099972177913999</v>
      </c>
      <c r="H18" s="19">
        <v>33.416651804393098</v>
      </c>
      <c r="I18" s="4">
        <v>5</v>
      </c>
      <c r="J18" s="4">
        <v>1</v>
      </c>
      <c r="K18" s="35">
        <f t="shared" si="0"/>
        <v>5</v>
      </c>
    </row>
    <row r="19" spans="1:11" x14ac:dyDescent="0.3">
      <c r="A19" s="9" t="s">
        <v>924</v>
      </c>
      <c r="B19" s="4">
        <v>26</v>
      </c>
      <c r="C19" s="4">
        <v>5197</v>
      </c>
      <c r="D19" s="10">
        <v>1.09609469135771E-37</v>
      </c>
      <c r="E19" s="10">
        <v>6.21120325102705E-37</v>
      </c>
      <c r="F19" s="19">
        <v>64.528152834111197</v>
      </c>
      <c r="G19" s="19">
        <v>42.113351076835499</v>
      </c>
      <c r="H19" s="19">
        <v>95.522843302878002</v>
      </c>
      <c r="I19" s="4">
        <v>22</v>
      </c>
      <c r="J19" s="4">
        <v>4</v>
      </c>
      <c r="K19" s="35">
        <f t="shared" si="0"/>
        <v>5.5</v>
      </c>
    </row>
  </sheetData>
  <mergeCells count="1">
    <mergeCell ref="G3:H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9"/>
  <sheetViews>
    <sheetView workbookViewId="0"/>
  </sheetViews>
  <sheetFormatPr defaultRowHeight="14.4" x14ac:dyDescent="0.3"/>
  <cols>
    <col min="1" max="1" width="28" customWidth="1"/>
    <col min="2" max="2" width="11.21875" customWidth="1"/>
    <col min="7" max="7" width="11.109375" customWidth="1"/>
    <col min="8" max="8" width="10.88671875" customWidth="1"/>
  </cols>
  <sheetData>
    <row r="1" spans="1:11" s="1" customFormat="1" x14ac:dyDescent="0.3">
      <c r="A1" s="1" t="s">
        <v>1140</v>
      </c>
    </row>
    <row r="3" spans="1:11" x14ac:dyDescent="0.3">
      <c r="A3" s="9"/>
      <c r="B3" s="7" t="s">
        <v>788</v>
      </c>
      <c r="C3" s="7" t="s">
        <v>904</v>
      </c>
      <c r="D3" s="21" t="s">
        <v>600</v>
      </c>
      <c r="E3" s="48" t="s">
        <v>925</v>
      </c>
      <c r="F3" s="48"/>
      <c r="G3" s="11" t="s">
        <v>905</v>
      </c>
      <c r="H3" s="11" t="s">
        <v>602</v>
      </c>
      <c r="I3" s="7" t="s">
        <v>789</v>
      </c>
      <c r="J3" s="7" t="s">
        <v>790</v>
      </c>
      <c r="K3" s="37" t="s">
        <v>926</v>
      </c>
    </row>
    <row r="4" spans="1:11" x14ac:dyDescent="0.3">
      <c r="A4" s="9" t="s">
        <v>927</v>
      </c>
      <c r="B4" s="4">
        <v>5</v>
      </c>
      <c r="C4" s="4">
        <v>287613</v>
      </c>
      <c r="D4" s="19">
        <v>0.137666270194303</v>
      </c>
      <c r="E4" s="19">
        <v>4.46656289381386E-2</v>
      </c>
      <c r="F4" s="19">
        <v>0.321682185264827</v>
      </c>
      <c r="G4" s="10">
        <v>2.3739080191095E-10</v>
      </c>
      <c r="H4" s="10">
        <v>4.4629470759258601E-10</v>
      </c>
      <c r="I4" s="4">
        <v>1</v>
      </c>
      <c r="J4" s="4">
        <v>4</v>
      </c>
      <c r="K4" s="36">
        <f>I4/J4</f>
        <v>0.25</v>
      </c>
    </row>
    <row r="5" spans="1:11" x14ac:dyDescent="0.3">
      <c r="A5" s="9" t="s">
        <v>928</v>
      </c>
      <c r="B5" s="4">
        <v>92</v>
      </c>
      <c r="C5" s="4">
        <v>4197799</v>
      </c>
      <c r="D5" s="19">
        <v>0.14702859922199499</v>
      </c>
      <c r="E5" s="19">
        <v>0.11811144979322299</v>
      </c>
      <c r="F5" s="19">
        <v>0.181036053410463</v>
      </c>
      <c r="G5" s="10">
        <v>4.6051354652522096E-137</v>
      </c>
      <c r="H5" s="10">
        <v>7.2147122288951305E-136</v>
      </c>
      <c r="I5" s="4">
        <v>67</v>
      </c>
      <c r="J5" s="4">
        <v>25</v>
      </c>
      <c r="K5" s="35">
        <f t="shared" ref="K5:K49" si="0">I5/J5</f>
        <v>2.68</v>
      </c>
    </row>
    <row r="6" spans="1:11" x14ac:dyDescent="0.3">
      <c r="A6" s="9" t="s">
        <v>929</v>
      </c>
      <c r="B6" s="4">
        <v>10</v>
      </c>
      <c r="C6" s="4">
        <v>464409</v>
      </c>
      <c r="D6" s="19">
        <v>0.16944695200761001</v>
      </c>
      <c r="E6" s="19">
        <v>8.1159332034752202E-2</v>
      </c>
      <c r="F6" s="19">
        <v>0.312081198066752</v>
      </c>
      <c r="G6" s="10">
        <v>1.3272112933027799E-14</v>
      </c>
      <c r="H6" s="10">
        <v>3.4654961547350501E-14</v>
      </c>
      <c r="I6" s="4">
        <v>7</v>
      </c>
      <c r="J6" s="4">
        <v>3</v>
      </c>
      <c r="K6" s="35">
        <f t="shared" si="0"/>
        <v>2.3333333333333335</v>
      </c>
    </row>
    <row r="7" spans="1:11" x14ac:dyDescent="0.3">
      <c r="A7" s="9" t="s">
        <v>930</v>
      </c>
      <c r="B7" s="4">
        <v>59</v>
      </c>
      <c r="C7" s="4">
        <v>2255001</v>
      </c>
      <c r="D7" s="19">
        <v>0.19223811953771899</v>
      </c>
      <c r="E7" s="19">
        <v>0.14593420326869699</v>
      </c>
      <c r="F7" s="19">
        <v>0.248738172807803</v>
      </c>
      <c r="G7" s="10">
        <v>1.7552486645091299E-62</v>
      </c>
      <c r="H7" s="10">
        <v>1.1785241033132701E-61</v>
      </c>
      <c r="I7" s="4">
        <v>53</v>
      </c>
      <c r="J7" s="4">
        <v>6</v>
      </c>
      <c r="K7" s="35">
        <f t="shared" si="0"/>
        <v>8.8333333333333339</v>
      </c>
    </row>
    <row r="8" spans="1:11" x14ac:dyDescent="0.3">
      <c r="A8" s="9" t="s">
        <v>931</v>
      </c>
      <c r="B8" s="4">
        <v>36</v>
      </c>
      <c r="C8" s="4">
        <v>623555</v>
      </c>
      <c r="D8" s="19">
        <v>0.45525579432464602</v>
      </c>
      <c r="E8" s="19">
        <v>0.31816449295662702</v>
      </c>
      <c r="F8" s="19">
        <v>0.63184750561042302</v>
      </c>
      <c r="G8" s="10">
        <v>1.4082596537455201E-7</v>
      </c>
      <c r="H8" s="10">
        <v>2.2062734575346499E-7</v>
      </c>
      <c r="I8" s="4">
        <v>22</v>
      </c>
      <c r="J8" s="4">
        <v>14</v>
      </c>
      <c r="K8" s="35">
        <f t="shared" si="0"/>
        <v>1.5714285714285714</v>
      </c>
    </row>
    <row r="9" spans="1:11" x14ac:dyDescent="0.3">
      <c r="A9" s="9" t="s">
        <v>932</v>
      </c>
      <c r="B9" s="4">
        <v>10</v>
      </c>
      <c r="C9" s="4">
        <v>168292</v>
      </c>
      <c r="D9" s="19">
        <v>0.473985045050208</v>
      </c>
      <c r="E9" s="19">
        <v>0.22703187834477101</v>
      </c>
      <c r="F9" s="19">
        <v>0.87300876344772904</v>
      </c>
      <c r="G9" s="10">
        <v>1.14491309783892E-2</v>
      </c>
      <c r="H9" s="10">
        <v>1.4543490702278099E-2</v>
      </c>
      <c r="I9" s="4">
        <v>7</v>
      </c>
      <c r="J9" s="4">
        <v>3</v>
      </c>
      <c r="K9" s="35">
        <f t="shared" si="0"/>
        <v>2.3333333333333335</v>
      </c>
    </row>
    <row r="10" spans="1:11" x14ac:dyDescent="0.3">
      <c r="A10" s="9" t="s">
        <v>933</v>
      </c>
      <c r="B10" s="4">
        <v>497</v>
      </c>
      <c r="C10" s="4">
        <v>6153723</v>
      </c>
      <c r="D10" s="19">
        <v>0.56904046924243001</v>
      </c>
      <c r="E10" s="19">
        <v>0.51534971162563503</v>
      </c>
      <c r="F10" s="19">
        <v>0.627374018062275</v>
      </c>
      <c r="G10" s="10">
        <v>2.7185827034011301E-33</v>
      </c>
      <c r="H10" s="10">
        <v>1.06477822549878E-32</v>
      </c>
      <c r="I10" s="4">
        <v>254</v>
      </c>
      <c r="J10" s="4">
        <v>243</v>
      </c>
      <c r="K10" s="36">
        <f t="shared" si="0"/>
        <v>1.0452674897119341</v>
      </c>
    </row>
    <row r="11" spans="1:11" x14ac:dyDescent="0.3">
      <c r="A11" s="9" t="s">
        <v>934</v>
      </c>
      <c r="B11" s="4">
        <v>45</v>
      </c>
      <c r="C11" s="4">
        <v>612347</v>
      </c>
      <c r="D11" s="19">
        <v>0.581713541156895</v>
      </c>
      <c r="E11" s="19">
        <v>0.42324790040238502</v>
      </c>
      <c r="F11" s="19">
        <v>0.78056707213057597</v>
      </c>
      <c r="G11" s="10">
        <v>1.21974045959006E-4</v>
      </c>
      <c r="H11" s="10">
        <v>1.7914938000229E-4</v>
      </c>
      <c r="I11" s="4">
        <v>37</v>
      </c>
      <c r="J11" s="4">
        <v>8</v>
      </c>
      <c r="K11" s="35">
        <f t="shared" si="0"/>
        <v>4.625</v>
      </c>
    </row>
    <row r="12" spans="1:11" x14ac:dyDescent="0.3">
      <c r="A12" s="9" t="s">
        <v>935</v>
      </c>
      <c r="B12" s="4">
        <v>22</v>
      </c>
      <c r="C12" s="4">
        <v>282069</v>
      </c>
      <c r="D12" s="19">
        <v>0.62162543826857197</v>
      </c>
      <c r="E12" s="19">
        <v>0.38890494644031798</v>
      </c>
      <c r="F12" s="19">
        <v>0.94312269301146701</v>
      </c>
      <c r="G12" s="10">
        <v>2.1776448141779599E-2</v>
      </c>
      <c r="H12" s="10">
        <v>2.6934027964832599E-2</v>
      </c>
      <c r="I12" s="4">
        <v>14</v>
      </c>
      <c r="J12" s="4">
        <v>8</v>
      </c>
      <c r="K12" s="35">
        <f t="shared" si="0"/>
        <v>1.75</v>
      </c>
    </row>
    <row r="13" spans="1:11" x14ac:dyDescent="0.3">
      <c r="A13" s="9" t="s">
        <v>936</v>
      </c>
      <c r="B13" s="4">
        <v>24</v>
      </c>
      <c r="C13" s="4">
        <v>293290</v>
      </c>
      <c r="D13" s="19">
        <v>0.65233341569661596</v>
      </c>
      <c r="E13" s="19">
        <v>0.41722288326388801</v>
      </c>
      <c r="F13" s="19">
        <v>0.97269989804341905</v>
      </c>
      <c r="G13" s="10">
        <v>3.68806918704312E-2</v>
      </c>
      <c r="H13" s="10">
        <v>4.4445961997699103E-2</v>
      </c>
      <c r="I13" s="4">
        <v>21</v>
      </c>
      <c r="J13" s="4">
        <v>3</v>
      </c>
      <c r="K13" s="35">
        <f t="shared" si="0"/>
        <v>7</v>
      </c>
    </row>
    <row r="14" spans="1:11" x14ac:dyDescent="0.3">
      <c r="A14" s="9" t="s">
        <v>937</v>
      </c>
      <c r="B14" s="4">
        <v>28</v>
      </c>
      <c r="C14" s="4">
        <v>304526</v>
      </c>
      <c r="D14" s="19">
        <v>0.73367180456129799</v>
      </c>
      <c r="E14" s="19">
        <v>0.48658107979756499</v>
      </c>
      <c r="F14" s="19">
        <v>1.0628064268809001</v>
      </c>
      <c r="G14" s="10">
        <v>0.119691350069153</v>
      </c>
      <c r="H14" s="10">
        <v>0.133940320315481</v>
      </c>
      <c r="I14" s="4">
        <v>17</v>
      </c>
      <c r="J14" s="4">
        <v>11</v>
      </c>
      <c r="K14" s="35">
        <f t="shared" si="0"/>
        <v>1.5454545454545454</v>
      </c>
    </row>
    <row r="15" spans="1:11" x14ac:dyDescent="0.3">
      <c r="A15" s="9" t="s">
        <v>938</v>
      </c>
      <c r="B15" s="4">
        <v>11</v>
      </c>
      <c r="C15" s="4">
        <v>111389</v>
      </c>
      <c r="D15" s="19">
        <v>0.79005587100722197</v>
      </c>
      <c r="E15" s="19">
        <v>0.39394202984309701</v>
      </c>
      <c r="F15" s="19">
        <v>1.41596407365406</v>
      </c>
      <c r="G15" s="10">
        <v>0.58851873003232802</v>
      </c>
      <c r="H15" s="10">
        <v>0.61467511803376496</v>
      </c>
      <c r="I15" s="4">
        <v>9</v>
      </c>
      <c r="J15" s="4">
        <v>2</v>
      </c>
      <c r="K15" s="35">
        <f t="shared" si="0"/>
        <v>4.5</v>
      </c>
    </row>
    <row r="16" spans="1:11" x14ac:dyDescent="0.3">
      <c r="A16" s="9" t="s">
        <v>939</v>
      </c>
      <c r="B16" s="4">
        <v>60</v>
      </c>
      <c r="C16" s="4">
        <v>590719</v>
      </c>
      <c r="D16" s="19">
        <v>0.80930926501684997</v>
      </c>
      <c r="E16" s="19">
        <v>0.61584770120253896</v>
      </c>
      <c r="F16" s="19">
        <v>1.04507838967307</v>
      </c>
      <c r="G16" s="10">
        <v>0.1107472518536</v>
      </c>
      <c r="H16" s="10">
        <v>0.126954166759005</v>
      </c>
      <c r="I16" s="4">
        <v>12</v>
      </c>
      <c r="J16" s="4">
        <v>48</v>
      </c>
      <c r="K16" s="36">
        <f t="shared" si="0"/>
        <v>0.25</v>
      </c>
    </row>
    <row r="17" spans="1:11" x14ac:dyDescent="0.3">
      <c r="A17" s="9" t="s">
        <v>940</v>
      </c>
      <c r="B17" s="4">
        <v>6</v>
      </c>
      <c r="C17" s="4">
        <v>52379</v>
      </c>
      <c r="D17" s="19">
        <v>0.91722694795289195</v>
      </c>
      <c r="E17" s="19">
        <v>0.33629964515368699</v>
      </c>
      <c r="F17" s="19">
        <v>1.9991805865185499</v>
      </c>
      <c r="G17" s="10">
        <v>1</v>
      </c>
      <c r="H17" s="10">
        <v>1</v>
      </c>
      <c r="I17" s="4">
        <v>6</v>
      </c>
      <c r="J17" s="4">
        <v>0</v>
      </c>
      <c r="K17" s="35" t="s">
        <v>110</v>
      </c>
    </row>
    <row r="18" spans="1:11" x14ac:dyDescent="0.3">
      <c r="A18" s="9" t="s">
        <v>941</v>
      </c>
      <c r="B18" s="4">
        <v>54</v>
      </c>
      <c r="C18" s="4">
        <v>444549</v>
      </c>
      <c r="D18" s="19">
        <v>0.972298706928172</v>
      </c>
      <c r="E18" s="19">
        <v>0.72844454424020699</v>
      </c>
      <c r="F18" s="19">
        <v>1.27253191094573</v>
      </c>
      <c r="G18" s="10">
        <v>0.89220383930000202</v>
      </c>
      <c r="H18" s="10">
        <v>0.91159957493695898</v>
      </c>
      <c r="I18" s="4">
        <v>50</v>
      </c>
      <c r="J18" s="4">
        <v>4</v>
      </c>
      <c r="K18" s="35">
        <f t="shared" si="0"/>
        <v>12.5</v>
      </c>
    </row>
    <row r="19" spans="1:11" x14ac:dyDescent="0.3">
      <c r="A19" s="9" t="s">
        <v>942</v>
      </c>
      <c r="B19" s="4">
        <v>35</v>
      </c>
      <c r="C19" s="4">
        <v>224902</v>
      </c>
      <c r="D19" s="19">
        <v>1.24952674567842</v>
      </c>
      <c r="E19" s="19">
        <v>0.86844917638894703</v>
      </c>
      <c r="F19" s="19">
        <v>1.74230112224838</v>
      </c>
      <c r="G19" s="10">
        <v>0.183739763993744</v>
      </c>
      <c r="H19" s="10">
        <v>0.20083183506293001</v>
      </c>
      <c r="I19" s="4">
        <v>29</v>
      </c>
      <c r="J19" s="4">
        <v>6</v>
      </c>
      <c r="K19" s="35">
        <f t="shared" si="0"/>
        <v>4.833333333333333</v>
      </c>
    </row>
    <row r="20" spans="1:11" x14ac:dyDescent="0.3">
      <c r="A20" s="9" t="s">
        <v>943</v>
      </c>
      <c r="B20" s="4">
        <v>32</v>
      </c>
      <c r="C20" s="4">
        <v>179522</v>
      </c>
      <c r="D20" s="19">
        <v>1.43257121966588</v>
      </c>
      <c r="E20" s="19">
        <v>0.97788014733814499</v>
      </c>
      <c r="F20" s="19">
        <v>2.0274296531060698</v>
      </c>
      <c r="G20" s="10">
        <v>5.48082093373378E-2</v>
      </c>
      <c r="H20" s="10">
        <v>6.4399645971371905E-2</v>
      </c>
      <c r="I20" s="4">
        <v>13</v>
      </c>
      <c r="J20" s="4">
        <v>19</v>
      </c>
      <c r="K20" s="36">
        <f t="shared" si="0"/>
        <v>0.68421052631578949</v>
      </c>
    </row>
    <row r="21" spans="1:11" x14ac:dyDescent="0.3">
      <c r="A21" s="9" t="s">
        <v>944</v>
      </c>
      <c r="B21" s="4">
        <v>550</v>
      </c>
      <c r="C21" s="4">
        <v>3241741</v>
      </c>
      <c r="D21" s="19">
        <v>1.44832141235204</v>
      </c>
      <c r="E21" s="19">
        <v>1.3167416907278999</v>
      </c>
      <c r="F21" s="19">
        <v>1.5909312397419</v>
      </c>
      <c r="G21" s="10">
        <v>7.6745389228341297E-14</v>
      </c>
      <c r="H21" s="10">
        <v>1.7176349017771601E-13</v>
      </c>
      <c r="I21" s="4">
        <v>301</v>
      </c>
      <c r="J21" s="4">
        <v>249</v>
      </c>
      <c r="K21" s="35">
        <f t="shared" si="0"/>
        <v>1.2088353413654618</v>
      </c>
    </row>
    <row r="22" spans="1:11" x14ac:dyDescent="0.3">
      <c r="A22" s="9" t="s">
        <v>964</v>
      </c>
      <c r="B22" s="4">
        <v>5</v>
      </c>
      <c r="C22" s="4">
        <v>25196</v>
      </c>
      <c r="D22" s="19">
        <v>1.59035018888862</v>
      </c>
      <c r="E22" s="19">
        <v>0.51593660173270495</v>
      </c>
      <c r="F22" s="19">
        <v>3.7168041807891798</v>
      </c>
      <c r="G22" s="10">
        <v>0.25271521085236698</v>
      </c>
      <c r="H22" s="10">
        <v>0.26994579341048303</v>
      </c>
      <c r="I22" s="4">
        <v>4</v>
      </c>
      <c r="J22" s="4">
        <v>1</v>
      </c>
      <c r="K22" s="35">
        <f t="shared" si="0"/>
        <v>4</v>
      </c>
    </row>
    <row r="23" spans="1:11" x14ac:dyDescent="0.3">
      <c r="A23" s="9" t="s">
        <v>945</v>
      </c>
      <c r="B23" s="4">
        <v>26</v>
      </c>
      <c r="C23" s="4">
        <v>98528</v>
      </c>
      <c r="D23" s="19">
        <v>2.1240374568251599</v>
      </c>
      <c r="E23" s="19">
        <v>1.3848563530746301</v>
      </c>
      <c r="F23" s="19">
        <v>3.1192536103142898</v>
      </c>
      <c r="G23" s="10">
        <v>4.8734627911176998E-4</v>
      </c>
      <c r="H23" s="10">
        <v>6.94099246007673E-4</v>
      </c>
      <c r="I23" s="4">
        <v>20</v>
      </c>
      <c r="J23" s="4">
        <v>6</v>
      </c>
      <c r="K23" s="35">
        <f t="shared" si="0"/>
        <v>3.3333333333333335</v>
      </c>
    </row>
    <row r="24" spans="1:11" x14ac:dyDescent="0.3">
      <c r="A24" s="9" t="s">
        <v>946</v>
      </c>
      <c r="B24" s="4">
        <v>89</v>
      </c>
      <c r="C24" s="4">
        <v>284047</v>
      </c>
      <c r="D24" s="19">
        <v>2.5597309940252599</v>
      </c>
      <c r="E24" s="19">
        <v>2.0485781146133002</v>
      </c>
      <c r="F24" s="19">
        <v>3.1619551811115101</v>
      </c>
      <c r="G24" s="10">
        <v>3.15673189990962E-14</v>
      </c>
      <c r="H24" s="10">
        <v>7.8087578576711601E-14</v>
      </c>
      <c r="I24" s="4">
        <v>79</v>
      </c>
      <c r="J24" s="4">
        <v>10</v>
      </c>
      <c r="K24" s="35">
        <f t="shared" si="0"/>
        <v>7.9</v>
      </c>
    </row>
    <row r="25" spans="1:11" x14ac:dyDescent="0.3">
      <c r="A25" s="9" t="s">
        <v>965</v>
      </c>
      <c r="B25" s="4">
        <v>39</v>
      </c>
      <c r="C25" s="4">
        <v>116208</v>
      </c>
      <c r="D25" s="19">
        <v>2.7119713288858001</v>
      </c>
      <c r="E25" s="19">
        <v>1.92408331870968</v>
      </c>
      <c r="F25" s="19">
        <v>3.7174019171183401</v>
      </c>
      <c r="G25" s="10">
        <v>6.9306652981382095E-8</v>
      </c>
      <c r="H25" s="10">
        <v>1.1232457552155E-7</v>
      </c>
      <c r="I25" s="4">
        <v>29</v>
      </c>
      <c r="J25" s="4">
        <v>10</v>
      </c>
      <c r="K25" s="35">
        <f t="shared" si="0"/>
        <v>2.9</v>
      </c>
    </row>
    <row r="26" spans="1:11" x14ac:dyDescent="0.3">
      <c r="A26" s="9" t="s">
        <v>947</v>
      </c>
      <c r="B26" s="4">
        <v>57</v>
      </c>
      <c r="C26" s="4">
        <v>166737</v>
      </c>
      <c r="D26" s="19">
        <v>2.7745382694642302</v>
      </c>
      <c r="E26" s="19">
        <v>2.0956839810134</v>
      </c>
      <c r="F26" s="19">
        <v>3.6061697044405201</v>
      </c>
      <c r="G26" s="10">
        <v>3.9142408693773402E-11</v>
      </c>
      <c r="H26" s="10">
        <v>7.6653883691972901E-11</v>
      </c>
      <c r="I26" s="4">
        <v>44</v>
      </c>
      <c r="J26" s="4">
        <v>13</v>
      </c>
      <c r="K26" s="35">
        <f t="shared" si="0"/>
        <v>3.3846153846153846</v>
      </c>
    </row>
    <row r="27" spans="1:11" x14ac:dyDescent="0.3">
      <c r="A27" s="9" t="s">
        <v>948</v>
      </c>
      <c r="B27" s="4">
        <v>44</v>
      </c>
      <c r="C27" s="4">
        <v>122683</v>
      </c>
      <c r="D27" s="19">
        <v>2.9026728790909599</v>
      </c>
      <c r="E27" s="19">
        <v>2.1040417500386601</v>
      </c>
      <c r="F27" s="19">
        <v>3.9079255214572002</v>
      </c>
      <c r="G27" s="10">
        <v>1.54098492062722E-9</v>
      </c>
      <c r="H27" s="10">
        <v>2.6824552322029399E-9</v>
      </c>
      <c r="I27" s="4">
        <v>32</v>
      </c>
      <c r="J27" s="4">
        <v>12</v>
      </c>
      <c r="K27" s="35">
        <f t="shared" si="0"/>
        <v>2.6666666666666665</v>
      </c>
    </row>
    <row r="28" spans="1:11" x14ac:dyDescent="0.3">
      <c r="A28" s="9" t="s">
        <v>949</v>
      </c>
      <c r="B28" s="4">
        <v>21</v>
      </c>
      <c r="C28" s="4">
        <v>53032</v>
      </c>
      <c r="D28" s="19">
        <v>3.18802519767618</v>
      </c>
      <c r="E28" s="19">
        <v>1.97000437627074</v>
      </c>
      <c r="F28" s="19">
        <v>4.8842932961892904</v>
      </c>
      <c r="G28" s="10">
        <v>6.2203537480149299E-6</v>
      </c>
      <c r="H28" s="10">
        <v>9.4308589082807002E-6</v>
      </c>
      <c r="I28" s="4">
        <v>18</v>
      </c>
      <c r="J28" s="4">
        <v>3</v>
      </c>
      <c r="K28" s="35">
        <f t="shared" si="0"/>
        <v>6</v>
      </c>
    </row>
    <row r="29" spans="1:11" x14ac:dyDescent="0.3">
      <c r="A29" s="9" t="s">
        <v>950</v>
      </c>
      <c r="B29" s="4">
        <v>46</v>
      </c>
      <c r="C29" s="4">
        <v>109604</v>
      </c>
      <c r="D29" s="19">
        <v>3.4013341329998998</v>
      </c>
      <c r="E29" s="19">
        <v>2.4839089543372599</v>
      </c>
      <c r="F29" s="19">
        <v>4.5501609619351697</v>
      </c>
      <c r="G29" s="10">
        <v>4.4924158465666996E-12</v>
      </c>
      <c r="H29" s="10">
        <v>9.5974338540288603E-12</v>
      </c>
      <c r="I29" s="4">
        <v>42</v>
      </c>
      <c r="J29" s="4">
        <v>4</v>
      </c>
      <c r="K29" s="35">
        <f t="shared" si="0"/>
        <v>10.5</v>
      </c>
    </row>
    <row r="30" spans="1:11" x14ac:dyDescent="0.3">
      <c r="A30" s="9" t="s">
        <v>966</v>
      </c>
      <c r="B30" s="4">
        <v>8</v>
      </c>
      <c r="C30" s="4">
        <v>17035</v>
      </c>
      <c r="D30" s="19">
        <v>3.7691896493280401</v>
      </c>
      <c r="E30" s="19">
        <v>1.6253364159385999</v>
      </c>
      <c r="F30" s="19">
        <v>7.4388038980314102</v>
      </c>
      <c r="G30" s="10">
        <v>1.60134516673938E-3</v>
      </c>
      <c r="H30" s="10">
        <v>2.1503777953357402E-3</v>
      </c>
      <c r="I30" s="4">
        <v>2</v>
      </c>
      <c r="J30" s="4">
        <v>6</v>
      </c>
      <c r="K30" s="35">
        <f t="shared" si="0"/>
        <v>0.33333333333333331</v>
      </c>
    </row>
    <row r="31" spans="1:11" x14ac:dyDescent="0.3">
      <c r="A31" s="9" t="s">
        <v>967</v>
      </c>
      <c r="B31" s="4">
        <v>9</v>
      </c>
      <c r="C31" s="4">
        <v>18330</v>
      </c>
      <c r="D31" s="19">
        <v>3.9419278123789998</v>
      </c>
      <c r="E31" s="19">
        <v>1.80028234874575</v>
      </c>
      <c r="F31" s="19">
        <v>7.4954950804259299</v>
      </c>
      <c r="G31" s="10">
        <v>6.1635542421039301E-4</v>
      </c>
      <c r="H31" s="10">
        <v>8.5202073346730804E-4</v>
      </c>
      <c r="I31" s="4">
        <v>8</v>
      </c>
      <c r="J31" s="4">
        <v>1</v>
      </c>
      <c r="K31" s="35">
        <f t="shared" si="0"/>
        <v>8</v>
      </c>
    </row>
    <row r="32" spans="1:11" x14ac:dyDescent="0.3">
      <c r="A32" s="9" t="s">
        <v>951</v>
      </c>
      <c r="B32" s="4">
        <v>193</v>
      </c>
      <c r="C32" s="4">
        <v>337574</v>
      </c>
      <c r="D32" s="19">
        <v>4.8485132292692699</v>
      </c>
      <c r="E32" s="19">
        <v>4.1666910940035198</v>
      </c>
      <c r="F32" s="19">
        <v>5.6151486637949901</v>
      </c>
      <c r="G32" s="10">
        <v>5.2310298207606396E-66</v>
      </c>
      <c r="H32" s="10">
        <v>4.0976400262624996E-65</v>
      </c>
      <c r="I32" s="4">
        <v>150</v>
      </c>
      <c r="J32" s="4">
        <v>43</v>
      </c>
      <c r="K32" s="35">
        <f t="shared" si="0"/>
        <v>3.4883720930232558</v>
      </c>
    </row>
    <row r="33" spans="1:11" x14ac:dyDescent="0.3">
      <c r="A33" s="9" t="s">
        <v>952</v>
      </c>
      <c r="B33" s="4">
        <v>32</v>
      </c>
      <c r="C33" s="4">
        <v>47307</v>
      </c>
      <c r="D33" s="19">
        <v>5.47009359235832</v>
      </c>
      <c r="E33" s="19">
        <v>3.7329993113538098</v>
      </c>
      <c r="F33" s="19">
        <v>7.7411306282140604</v>
      </c>
      <c r="G33" s="10">
        <v>5.4194826674637301E-14</v>
      </c>
      <c r="H33" s="10">
        <v>1.27357842685398E-13</v>
      </c>
      <c r="I33" s="4">
        <v>20</v>
      </c>
      <c r="J33" s="4">
        <v>12</v>
      </c>
      <c r="K33" s="35">
        <f t="shared" si="0"/>
        <v>1.6666666666666667</v>
      </c>
    </row>
    <row r="34" spans="1:11" x14ac:dyDescent="0.3">
      <c r="A34" s="9" t="s">
        <v>831</v>
      </c>
      <c r="B34" s="4">
        <v>17</v>
      </c>
      <c r="C34" s="4">
        <v>23855</v>
      </c>
      <c r="D34" s="19">
        <v>5.7364806776205501</v>
      </c>
      <c r="E34" s="19">
        <v>3.3363686297669202</v>
      </c>
      <c r="F34" s="19">
        <v>9.2017060295976503</v>
      </c>
      <c r="G34" s="10">
        <v>1.8990998189816798E-8</v>
      </c>
      <c r="H34" s="10">
        <v>3.1877746961478197E-8</v>
      </c>
      <c r="I34" s="4">
        <v>2</v>
      </c>
      <c r="J34" s="4">
        <v>15</v>
      </c>
      <c r="K34" s="36">
        <f t="shared" si="0"/>
        <v>0.13333333333333333</v>
      </c>
    </row>
    <row r="35" spans="1:11" x14ac:dyDescent="0.3">
      <c r="A35" s="9" t="s">
        <v>953</v>
      </c>
      <c r="B35" s="4">
        <v>21</v>
      </c>
      <c r="C35" s="4">
        <v>15517</v>
      </c>
      <c r="D35" s="19">
        <v>10.915851690585701</v>
      </c>
      <c r="E35" s="19">
        <v>6.7431405081256903</v>
      </c>
      <c r="F35" s="19">
        <v>16.726410847527401</v>
      </c>
      <c r="G35" s="10">
        <v>3.1631867726043499E-15</v>
      </c>
      <c r="H35" s="10">
        <v>8.7452810772002504E-15</v>
      </c>
      <c r="I35" s="4">
        <v>18</v>
      </c>
      <c r="J35" s="4">
        <v>3</v>
      </c>
      <c r="K35" s="35">
        <f t="shared" si="0"/>
        <v>6</v>
      </c>
    </row>
    <row r="36" spans="1:11" x14ac:dyDescent="0.3">
      <c r="A36" s="9" t="s">
        <v>954</v>
      </c>
      <c r="B36" s="4">
        <v>47</v>
      </c>
      <c r="C36" s="4">
        <v>32892</v>
      </c>
      <c r="D36" s="19">
        <v>11.624997796506801</v>
      </c>
      <c r="E36" s="19">
        <v>8.5199035813398591</v>
      </c>
      <c r="F36" s="19">
        <v>15.5066915675934</v>
      </c>
      <c r="G36" s="10">
        <v>3.52804705343235E-33</v>
      </c>
      <c r="H36" s="10">
        <v>1.27552470393323E-32</v>
      </c>
      <c r="I36" s="4">
        <v>30</v>
      </c>
      <c r="J36" s="4">
        <v>17</v>
      </c>
      <c r="K36" s="35">
        <f t="shared" si="0"/>
        <v>1.7647058823529411</v>
      </c>
    </row>
    <row r="37" spans="1:11" x14ac:dyDescent="0.3">
      <c r="A37" s="9" t="s">
        <v>968</v>
      </c>
      <c r="B37" s="4">
        <v>10</v>
      </c>
      <c r="C37" s="4">
        <v>5011</v>
      </c>
      <c r="D37" s="19">
        <v>16.0370347770656</v>
      </c>
      <c r="E37" s="19">
        <v>7.6765489397959703</v>
      </c>
      <c r="F37" s="19">
        <v>29.5526138938869</v>
      </c>
      <c r="G37" s="10">
        <v>1.43012240954312E-9</v>
      </c>
      <c r="H37" s="10">
        <v>2.58522127878949E-9</v>
      </c>
      <c r="I37" s="4">
        <v>9</v>
      </c>
      <c r="J37" s="4">
        <v>1</v>
      </c>
      <c r="K37" s="35">
        <f t="shared" si="0"/>
        <v>9</v>
      </c>
    </row>
    <row r="38" spans="1:11" x14ac:dyDescent="0.3">
      <c r="A38" s="9" t="s">
        <v>955</v>
      </c>
      <c r="B38" s="4">
        <v>16</v>
      </c>
      <c r="C38" s="4">
        <v>4342</v>
      </c>
      <c r="D38" s="19">
        <v>29.6792909938668</v>
      </c>
      <c r="E38" s="19">
        <v>16.924522026351099</v>
      </c>
      <c r="F38" s="19">
        <v>48.3001728979239</v>
      </c>
      <c r="G38" s="10">
        <v>1.5811165876096199E-18</v>
      </c>
      <c r="H38" s="10">
        <v>4.9541653078434799E-18</v>
      </c>
      <c r="I38" s="4">
        <v>13</v>
      </c>
      <c r="J38" s="4">
        <v>3</v>
      </c>
      <c r="K38" s="35">
        <f t="shared" si="0"/>
        <v>4.333333333333333</v>
      </c>
    </row>
    <row r="39" spans="1:11" x14ac:dyDescent="0.3">
      <c r="A39" s="9" t="s">
        <v>956</v>
      </c>
      <c r="B39" s="4">
        <v>21</v>
      </c>
      <c r="C39" s="4">
        <v>5524</v>
      </c>
      <c r="D39" s="19">
        <v>30.672597870429101</v>
      </c>
      <c r="E39" s="19">
        <v>18.940523601029799</v>
      </c>
      <c r="F39" s="19">
        <v>47.068849566892602</v>
      </c>
      <c r="G39" s="10">
        <v>4.0205217434755997E-24</v>
      </c>
      <c r="H39" s="10">
        <v>1.34974658530967E-23</v>
      </c>
      <c r="I39" s="4">
        <v>19</v>
      </c>
      <c r="J39" s="4">
        <v>2</v>
      </c>
      <c r="K39" s="35">
        <f t="shared" si="0"/>
        <v>9.5</v>
      </c>
    </row>
    <row r="40" spans="1:11" x14ac:dyDescent="0.3">
      <c r="A40" s="9" t="s">
        <v>957</v>
      </c>
      <c r="B40" s="4">
        <v>13</v>
      </c>
      <c r="C40" s="4">
        <v>2799</v>
      </c>
      <c r="D40" s="19">
        <v>37.326626985054503</v>
      </c>
      <c r="E40" s="19">
        <v>19.839237719641002</v>
      </c>
      <c r="F40" s="19">
        <v>64.137718271127994</v>
      </c>
      <c r="G40" s="10">
        <v>1.3529763164714801E-16</v>
      </c>
      <c r="H40" s="10">
        <v>3.9743679296349798E-16</v>
      </c>
      <c r="I40" s="4">
        <v>11</v>
      </c>
      <c r="J40" s="4">
        <v>2</v>
      </c>
      <c r="K40" s="35">
        <f t="shared" si="0"/>
        <v>5.5</v>
      </c>
    </row>
    <row r="41" spans="1:11" x14ac:dyDescent="0.3">
      <c r="A41" s="9" t="s">
        <v>969</v>
      </c>
      <c r="B41" s="4">
        <v>128</v>
      </c>
      <c r="C41" s="4">
        <v>25931</v>
      </c>
      <c r="D41" s="19">
        <v>41.3982592557727</v>
      </c>
      <c r="E41" s="19">
        <v>34.423484257330102</v>
      </c>
      <c r="F41" s="19">
        <v>49.516616274464099</v>
      </c>
      <c r="G41" s="10">
        <v>1.6759461934315001E-153</v>
      </c>
      <c r="H41" s="10">
        <v>3.9384735545640297E-152</v>
      </c>
      <c r="I41" s="4">
        <v>104</v>
      </c>
      <c r="J41" s="4">
        <v>24</v>
      </c>
      <c r="K41" s="35">
        <f t="shared" si="0"/>
        <v>4.333333333333333</v>
      </c>
    </row>
    <row r="42" spans="1:11" x14ac:dyDescent="0.3">
      <c r="A42" s="9" t="s">
        <v>958</v>
      </c>
      <c r="B42" s="4">
        <v>41</v>
      </c>
      <c r="C42" s="4">
        <v>7933</v>
      </c>
      <c r="D42" s="19">
        <v>42.008630160904303</v>
      </c>
      <c r="E42" s="19">
        <v>30.041350269390801</v>
      </c>
      <c r="F42" s="19">
        <v>57.167232239357197</v>
      </c>
      <c r="G42" s="10">
        <v>6.4193112997963295E-51</v>
      </c>
      <c r="H42" s="10">
        <v>3.7713453886303398E-50</v>
      </c>
      <c r="I42" s="4">
        <v>37</v>
      </c>
      <c r="J42" s="4">
        <v>4</v>
      </c>
      <c r="K42" s="35">
        <f t="shared" si="0"/>
        <v>9.25</v>
      </c>
    </row>
    <row r="43" spans="1:11" x14ac:dyDescent="0.3">
      <c r="A43" s="9" t="s">
        <v>959</v>
      </c>
      <c r="B43" s="4">
        <v>8</v>
      </c>
      <c r="C43" s="4">
        <v>1410</v>
      </c>
      <c r="D43" s="19">
        <v>45.617948898361597</v>
      </c>
      <c r="E43" s="19">
        <v>19.605134933260299</v>
      </c>
      <c r="F43" s="19">
        <v>90.215071436476094</v>
      </c>
      <c r="G43" s="10">
        <v>1.9870229865898799E-11</v>
      </c>
      <c r="H43" s="10">
        <v>4.0604382769445303E-11</v>
      </c>
      <c r="I43" s="4">
        <v>8</v>
      </c>
      <c r="J43" s="4">
        <v>0</v>
      </c>
      <c r="K43" s="35" t="s">
        <v>110</v>
      </c>
    </row>
    <row r="44" spans="1:11" x14ac:dyDescent="0.3">
      <c r="A44" s="9" t="s">
        <v>970</v>
      </c>
      <c r="B44" s="4">
        <v>107</v>
      </c>
      <c r="C44" s="4">
        <v>12141</v>
      </c>
      <c r="D44" s="19">
        <v>73.403766281688206</v>
      </c>
      <c r="E44" s="19">
        <v>59.847548831331302</v>
      </c>
      <c r="F44" s="19">
        <v>89.087232211128594</v>
      </c>
      <c r="G44" s="10">
        <v>8.1672010467872607E-155</v>
      </c>
      <c r="H44" s="10">
        <v>3.8385844919900098E-153</v>
      </c>
      <c r="I44" s="4">
        <v>95</v>
      </c>
      <c r="J44" s="4">
        <v>12</v>
      </c>
      <c r="K44" s="35">
        <f t="shared" si="0"/>
        <v>7.916666666666667</v>
      </c>
    </row>
    <row r="45" spans="1:11" x14ac:dyDescent="0.3">
      <c r="A45" s="9" t="s">
        <v>960</v>
      </c>
      <c r="B45" s="4">
        <v>64</v>
      </c>
      <c r="C45" s="4">
        <v>6123</v>
      </c>
      <c r="D45" s="19">
        <v>85.690934274088406</v>
      </c>
      <c r="E45" s="19">
        <v>65.641025641024697</v>
      </c>
      <c r="F45" s="19">
        <v>109.959233678464</v>
      </c>
      <c r="G45" s="10">
        <v>8.6658395565554505E-98</v>
      </c>
      <c r="H45" s="10">
        <v>1.01823614789527E-96</v>
      </c>
      <c r="I45" s="4">
        <v>58</v>
      </c>
      <c r="J45" s="4">
        <v>6</v>
      </c>
      <c r="K45" s="35">
        <f t="shared" si="0"/>
        <v>9.6666666666666661</v>
      </c>
    </row>
    <row r="46" spans="1:11" x14ac:dyDescent="0.3">
      <c r="A46" s="9" t="s">
        <v>961</v>
      </c>
      <c r="B46" s="4">
        <v>46</v>
      </c>
      <c r="C46" s="4">
        <v>3837</v>
      </c>
      <c r="D46" s="19">
        <v>97.710192662895096</v>
      </c>
      <c r="E46" s="19">
        <v>71.249160091677794</v>
      </c>
      <c r="F46" s="19">
        <v>130.72767366492201</v>
      </c>
      <c r="G46" s="10">
        <v>2.0604488166849899E-73</v>
      </c>
      <c r="H46" s="10">
        <v>1.9368218876838901E-72</v>
      </c>
      <c r="I46" s="4">
        <v>42</v>
      </c>
      <c r="J46" s="4">
        <v>4</v>
      </c>
      <c r="K46" s="35">
        <f t="shared" si="0"/>
        <v>10.5</v>
      </c>
    </row>
    <row r="47" spans="1:11" x14ac:dyDescent="0.3">
      <c r="A47" s="9" t="s">
        <v>962</v>
      </c>
      <c r="B47" s="4">
        <v>21</v>
      </c>
      <c r="C47" s="4">
        <v>1264</v>
      </c>
      <c r="D47" s="19">
        <v>133.94820411457101</v>
      </c>
      <c r="E47" s="19">
        <v>82.627361794054394</v>
      </c>
      <c r="F47" s="19">
        <v>205.749927413584</v>
      </c>
      <c r="G47" s="10">
        <v>2.7107352931929201E-37</v>
      </c>
      <c r="H47" s="10">
        <v>1.27404558780067E-36</v>
      </c>
      <c r="I47" s="4">
        <v>19</v>
      </c>
      <c r="J47" s="4">
        <v>2</v>
      </c>
      <c r="K47" s="35">
        <f t="shared" si="0"/>
        <v>9.5</v>
      </c>
    </row>
    <row r="48" spans="1:11" x14ac:dyDescent="0.3">
      <c r="A48" s="9" t="s">
        <v>963</v>
      </c>
      <c r="B48" s="4">
        <v>20</v>
      </c>
      <c r="C48" s="4">
        <v>1088</v>
      </c>
      <c r="D48" s="19">
        <v>148.363326025307</v>
      </c>
      <c r="E48" s="19">
        <v>89.7308694928509</v>
      </c>
      <c r="F48" s="19">
        <v>231.28542079305001</v>
      </c>
      <c r="G48" s="10">
        <v>1.8685696836253E-36</v>
      </c>
      <c r="H48" s="10">
        <v>7.9838886482172106E-36</v>
      </c>
      <c r="I48" s="4">
        <v>18</v>
      </c>
      <c r="J48" s="4">
        <v>2</v>
      </c>
      <c r="K48" s="35">
        <f t="shared" si="0"/>
        <v>9</v>
      </c>
    </row>
    <row r="49" spans="1:11" x14ac:dyDescent="0.3">
      <c r="A49" s="9" t="s">
        <v>971</v>
      </c>
      <c r="B49" s="4">
        <v>21</v>
      </c>
      <c r="C49" s="4">
        <v>855</v>
      </c>
      <c r="D49" s="19">
        <v>198.367440126514</v>
      </c>
      <c r="E49" s="19">
        <v>121.52649348109</v>
      </c>
      <c r="F49" s="19">
        <v>306.62548059506997</v>
      </c>
      <c r="G49" s="10">
        <v>8.4359169685974201E-41</v>
      </c>
      <c r="H49" s="10">
        <v>4.4054233058231E-40</v>
      </c>
      <c r="I49" s="4">
        <v>18</v>
      </c>
      <c r="J49" s="4">
        <v>3</v>
      </c>
      <c r="K49" s="35">
        <f t="shared" si="0"/>
        <v>6</v>
      </c>
    </row>
  </sheetData>
  <mergeCells count="1">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University College Cork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Bioinfo</dc:creator>
  <cp:lastModifiedBy>MDPI</cp:lastModifiedBy>
  <dcterms:created xsi:type="dcterms:W3CDTF">2022-04-08T09:58:21Z</dcterms:created>
  <dcterms:modified xsi:type="dcterms:W3CDTF">2022-10-04T12:13:17Z</dcterms:modified>
</cp:coreProperties>
</file>